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087164\Desktop\納品書様式\"/>
    </mc:Choice>
  </mc:AlternateContent>
  <bookViews>
    <workbookView xWindow="0" yWindow="0" windowWidth="20490" windowHeight="7620" tabRatio="536" activeTab="1"/>
  </bookViews>
  <sheets>
    <sheet name="記入方法" sheetId="147" r:id="rId1"/>
    <sheet name="納品書" sheetId="145" r:id="rId2"/>
    <sheet name="請求書" sheetId="146" r:id="rId3"/>
    <sheet name="納品書（控）" sheetId="143" r:id="rId4"/>
  </sheets>
  <definedNames>
    <definedName name="あ">#REF!</definedName>
    <definedName name="い">#REF!</definedName>
    <definedName name="か">#REF!</definedName>
    <definedName name="き">#REF!</definedName>
    <definedName name="け">#REF!</definedName>
    <definedName name="こ">#REF!</definedName>
    <definedName name="さ">#REF!</definedName>
    <definedName name="し">#REF!</definedName>
    <definedName name="そ">#REF!</definedName>
    <definedName name="その他">#REF!</definedName>
    <definedName name="た">#REF!</definedName>
    <definedName name="ち">#REF!</definedName>
    <definedName name="つ">#REF!</definedName>
    <definedName name="て">#REF!</definedName>
    <definedName name="と">#REF!</definedName>
    <definedName name="に">#REF!</definedName>
    <definedName name="ね">#REF!</definedName>
    <definedName name="ふ">#REF!</definedName>
    <definedName name="ほ">#REF!</definedName>
    <definedName name="ま">#REF!</definedName>
    <definedName name="み">#REF!</definedName>
    <definedName name="む">#REF!</definedName>
    <definedName name="や">#REF!</definedName>
    <definedName name="ゆ">#REF!</definedName>
    <definedName name="よ">#REF!</definedName>
    <definedName name="り">#REF!</definedName>
    <definedName name="医業外収益">#REF!</definedName>
    <definedName name="医業外費用">#REF!</definedName>
    <definedName name="医業収益">#REF!</definedName>
    <definedName name="給与費">#REF!</definedName>
    <definedName name="経費">#REF!</definedName>
    <definedName name="研究研修費">#REF!</definedName>
    <definedName name="減価償却費">#REF!</definedName>
    <definedName name="項目①">#REF!</definedName>
    <definedName name="材料費">#REF!</definedName>
    <definedName name="資産減耗費">#REF!</definedName>
    <definedName name="収益">#REF!</definedName>
    <definedName name="特別損失">#REF!</definedName>
    <definedName name="特別利益">#REF!</definedName>
    <definedName name="費用">#REF!</definedName>
    <definedName name="未収金">#REF!</definedName>
    <definedName name="未払金">#REF!</definedName>
    <definedName name="預り金">#REF!</definedName>
    <definedName name="預金">#REF!</definedName>
  </definedNames>
  <calcPr calcId="162913"/>
</workbook>
</file>

<file path=xl/calcChain.xml><?xml version="1.0" encoding="utf-8"?>
<calcChain xmlns="http://schemas.openxmlformats.org/spreadsheetml/2006/main">
  <c r="Z45" i="143" l="1"/>
  <c r="R45" i="143"/>
  <c r="B45" i="143"/>
  <c r="Z45" i="146"/>
  <c r="R45" i="146"/>
  <c r="B45" i="146"/>
  <c r="Z44" i="143"/>
  <c r="Z44" i="146"/>
  <c r="R44" i="143"/>
  <c r="R44" i="146"/>
  <c r="B44" i="143"/>
  <c r="B44" i="146"/>
  <c r="AF31" i="143"/>
  <c r="AA31" i="143"/>
  <c r="Y31" i="143"/>
  <c r="T31" i="143"/>
  <c r="R31" i="143"/>
  <c r="N31" i="143"/>
  <c r="L31" i="143"/>
  <c r="J31" i="143"/>
  <c r="AF30" i="143"/>
  <c r="AA30" i="143"/>
  <c r="Y30" i="143"/>
  <c r="T30" i="143"/>
  <c r="R30" i="143"/>
  <c r="N30" i="143"/>
  <c r="L30" i="143"/>
  <c r="J30" i="143"/>
  <c r="AF29" i="143"/>
  <c r="AA29" i="143"/>
  <c r="Y29" i="143"/>
  <c r="T29" i="143"/>
  <c r="R29" i="143"/>
  <c r="N29" i="143"/>
  <c r="L29" i="143"/>
  <c r="J29" i="143"/>
  <c r="AF28" i="143"/>
  <c r="AA28" i="143"/>
  <c r="Y28" i="143"/>
  <c r="T28" i="143"/>
  <c r="R28" i="143"/>
  <c r="N28" i="143"/>
  <c r="L28" i="143"/>
  <c r="J28" i="143"/>
  <c r="AF27" i="143"/>
  <c r="AA27" i="143"/>
  <c r="Y27" i="143"/>
  <c r="T27" i="143"/>
  <c r="R27" i="143"/>
  <c r="N27" i="143"/>
  <c r="L27" i="143"/>
  <c r="J27" i="143"/>
  <c r="AF26" i="143"/>
  <c r="AA26" i="143"/>
  <c r="Y26" i="143"/>
  <c r="T26" i="143"/>
  <c r="R26" i="143"/>
  <c r="N26" i="143"/>
  <c r="L26" i="143"/>
  <c r="J26" i="143"/>
  <c r="AF25" i="143"/>
  <c r="AA25" i="143"/>
  <c r="Y25" i="143"/>
  <c r="T25" i="143"/>
  <c r="R25" i="143"/>
  <c r="N25" i="143"/>
  <c r="L25" i="143"/>
  <c r="J25" i="143"/>
  <c r="AF24" i="143"/>
  <c r="Y24" i="143"/>
  <c r="R24" i="143"/>
  <c r="N24" i="143"/>
  <c r="L24" i="143"/>
  <c r="J24" i="143"/>
  <c r="AF23" i="143"/>
  <c r="Y23" i="143"/>
  <c r="R23" i="143"/>
  <c r="N23" i="143"/>
  <c r="L23" i="143"/>
  <c r="J23" i="143"/>
  <c r="AF22" i="143"/>
  <c r="AA22" i="143"/>
  <c r="Y22" i="143"/>
  <c r="T22" i="143"/>
  <c r="R22" i="143"/>
  <c r="N22" i="143"/>
  <c r="L22" i="143"/>
  <c r="J22" i="143"/>
  <c r="AF21" i="143"/>
  <c r="AA21" i="143"/>
  <c r="Y21" i="143"/>
  <c r="T21" i="143"/>
  <c r="R21" i="143"/>
  <c r="N21" i="143"/>
  <c r="L21" i="143"/>
  <c r="J21" i="143"/>
  <c r="AF31" i="146"/>
  <c r="AA31" i="146"/>
  <c r="Y31" i="146"/>
  <c r="T31" i="146"/>
  <c r="R31" i="146"/>
  <c r="N31" i="146"/>
  <c r="L31" i="146"/>
  <c r="J31" i="146"/>
  <c r="AF30" i="146"/>
  <c r="AA30" i="146"/>
  <c r="Y30" i="146"/>
  <c r="T30" i="146"/>
  <c r="R30" i="146"/>
  <c r="N30" i="146"/>
  <c r="L30" i="146"/>
  <c r="J30" i="146"/>
  <c r="AF29" i="146"/>
  <c r="AA29" i="146"/>
  <c r="Y29" i="146"/>
  <c r="T29" i="146"/>
  <c r="R29" i="146"/>
  <c r="N29" i="146"/>
  <c r="L29" i="146"/>
  <c r="J29" i="146"/>
  <c r="AF28" i="146"/>
  <c r="AA28" i="146"/>
  <c r="Y28" i="146"/>
  <c r="T28" i="146"/>
  <c r="R28" i="146"/>
  <c r="N28" i="146"/>
  <c r="L28" i="146"/>
  <c r="J28" i="146"/>
  <c r="AF27" i="146"/>
  <c r="AA27" i="146"/>
  <c r="Y27" i="146"/>
  <c r="T27" i="146"/>
  <c r="R27" i="146"/>
  <c r="N27" i="146"/>
  <c r="L27" i="146"/>
  <c r="J27" i="146"/>
  <c r="AF26" i="146"/>
  <c r="AA26" i="146"/>
  <c r="Y26" i="146"/>
  <c r="T26" i="146"/>
  <c r="R26" i="146"/>
  <c r="N26" i="146"/>
  <c r="L26" i="146"/>
  <c r="J26" i="146"/>
  <c r="AF25" i="146"/>
  <c r="AA25" i="146"/>
  <c r="Y25" i="146"/>
  <c r="T25" i="146"/>
  <c r="R25" i="146"/>
  <c r="N25" i="146"/>
  <c r="L25" i="146"/>
  <c r="J25" i="146"/>
  <c r="AF24" i="146"/>
  <c r="Y24" i="146"/>
  <c r="R24" i="146"/>
  <c r="N24" i="146"/>
  <c r="L24" i="146"/>
  <c r="J24" i="146"/>
  <c r="AF23" i="146"/>
  <c r="Y23" i="146"/>
  <c r="R23" i="146"/>
  <c r="N23" i="146"/>
  <c r="L23" i="146"/>
  <c r="J23" i="146"/>
  <c r="AF22" i="146"/>
  <c r="AA22" i="146"/>
  <c r="Y22" i="146"/>
  <c r="T22" i="146"/>
  <c r="R22" i="146"/>
  <c r="N22" i="146"/>
  <c r="L22" i="146"/>
  <c r="J22" i="146"/>
  <c r="AF21" i="146"/>
  <c r="AA21" i="146"/>
  <c r="Y21" i="146"/>
  <c r="T21" i="146"/>
  <c r="R21" i="146"/>
  <c r="N21" i="146"/>
  <c r="L21" i="146"/>
  <c r="J21" i="146"/>
  <c r="AF20" i="143"/>
  <c r="AF20" i="146"/>
  <c r="AA20" i="143"/>
  <c r="AA20" i="146"/>
  <c r="Y20" i="143"/>
  <c r="Y20" i="146"/>
  <c r="T20" i="143"/>
  <c r="T20" i="146"/>
  <c r="R20" i="143"/>
  <c r="R20" i="146"/>
  <c r="N20" i="143"/>
  <c r="N20" i="146"/>
  <c r="L20" i="143"/>
  <c r="L20" i="146"/>
  <c r="J20" i="143"/>
  <c r="J20" i="146"/>
  <c r="A31" i="143"/>
  <c r="A30" i="143"/>
  <c r="A29" i="143"/>
  <c r="A28" i="143"/>
  <c r="A27" i="143"/>
  <c r="A26" i="143"/>
  <c r="A25" i="143"/>
  <c r="A24" i="143"/>
  <c r="A23" i="143"/>
  <c r="A22" i="143"/>
  <c r="A21" i="143"/>
  <c r="A31" i="146"/>
  <c r="A30" i="146"/>
  <c r="A29" i="146"/>
  <c r="A28" i="146"/>
  <c r="A27" i="146"/>
  <c r="A26" i="146"/>
  <c r="A25" i="146"/>
  <c r="A24" i="146"/>
  <c r="A23" i="146"/>
  <c r="A22" i="146"/>
  <c r="A21" i="146"/>
  <c r="A20" i="143"/>
  <c r="A20" i="146"/>
  <c r="P34" i="145"/>
  <c r="P37" i="145" s="1"/>
  <c r="Y34" i="145"/>
  <c r="Y34" i="143" s="1"/>
  <c r="I34" i="145"/>
  <c r="I34" i="143" s="1"/>
  <c r="I37" i="145" l="1"/>
  <c r="I40" i="145" s="1"/>
  <c r="I40" i="143" s="1"/>
  <c r="I34" i="146"/>
  <c r="P37" i="143"/>
  <c r="P37" i="146"/>
  <c r="P40" i="145"/>
  <c r="P34" i="146"/>
  <c r="P34" i="143"/>
  <c r="Y34" i="146"/>
  <c r="Y37" i="145" l="1"/>
  <c r="Y37" i="146" s="1"/>
  <c r="I37" i="143"/>
  <c r="I37" i="146"/>
  <c r="I40" i="146"/>
  <c r="P40" i="143"/>
  <c r="P40" i="146"/>
  <c r="AA31" i="145"/>
  <c r="AA30" i="145"/>
  <c r="AA29" i="145"/>
  <c r="AA28" i="145"/>
  <c r="AA27" i="145"/>
  <c r="AA26" i="145"/>
  <c r="AA25" i="145"/>
  <c r="AA24" i="145"/>
  <c r="AA23" i="145"/>
  <c r="AA22" i="145"/>
  <c r="AA21" i="145"/>
  <c r="T31" i="145"/>
  <c r="T30" i="145"/>
  <c r="T29" i="145"/>
  <c r="T28" i="145"/>
  <c r="T27" i="145"/>
  <c r="T26" i="145"/>
  <c r="T25" i="145"/>
  <c r="T24" i="145"/>
  <c r="T23" i="145"/>
  <c r="T22" i="145"/>
  <c r="T21" i="145"/>
  <c r="T20" i="145"/>
  <c r="Y37" i="143" l="1"/>
  <c r="Y40" i="145"/>
  <c r="AA24" i="146"/>
  <c r="AA24" i="143"/>
  <c r="T24" i="143"/>
  <c r="T24" i="146"/>
  <c r="I33" i="145"/>
  <c r="Y33" i="145"/>
  <c r="AA23" i="143"/>
  <c r="AA23" i="146"/>
  <c r="P33" i="145"/>
  <c r="T23" i="143"/>
  <c r="T23" i="146"/>
  <c r="Y40" i="143"/>
  <c r="Y40" i="146"/>
  <c r="AA20" i="145"/>
  <c r="P36" i="145" l="1"/>
  <c r="P39" i="145" s="1"/>
  <c r="P33" i="143"/>
  <c r="P35" i="145"/>
  <c r="P33" i="146"/>
  <c r="Y33" i="143"/>
  <c r="Y33" i="146"/>
  <c r="Y35" i="145"/>
  <c r="I33" i="143"/>
  <c r="I36" i="145"/>
  <c r="I33" i="146"/>
  <c r="I35" i="145"/>
  <c r="AB4" i="146"/>
  <c r="AB4" i="143"/>
  <c r="P39" i="146" l="1"/>
  <c r="P39" i="143"/>
  <c r="P35" i="146"/>
  <c r="P35" i="143"/>
  <c r="I36" i="143"/>
  <c r="I36" i="146"/>
  <c r="I39" i="145"/>
  <c r="Y36" i="145"/>
  <c r="I38" i="145"/>
  <c r="I41" i="145" s="1"/>
  <c r="I35" i="143"/>
  <c r="I35" i="146"/>
  <c r="Y35" i="143"/>
  <c r="Y35" i="146"/>
  <c r="P36" i="143"/>
  <c r="P36" i="146"/>
  <c r="P38" i="145"/>
  <c r="Q14" i="143"/>
  <c r="Q13" i="143"/>
  <c r="Q12" i="143"/>
  <c r="Q11" i="143"/>
  <c r="Q10" i="143"/>
  <c r="Q9" i="143"/>
  <c r="Q8" i="143"/>
  <c r="Q7" i="143"/>
  <c r="Q14" i="146"/>
  <c r="Q13" i="146"/>
  <c r="Q12" i="146"/>
  <c r="Q11" i="146"/>
  <c r="Q10" i="146"/>
  <c r="Q9" i="146"/>
  <c r="Q8" i="146"/>
  <c r="Q7" i="146"/>
  <c r="W6" i="143"/>
  <c r="U6" i="143"/>
  <c r="S6" i="143"/>
  <c r="Q6" i="143"/>
  <c r="W6" i="146"/>
  <c r="U6" i="146"/>
  <c r="S6" i="146"/>
  <c r="Q6" i="146"/>
  <c r="Z6" i="143"/>
  <c r="Z6" i="146"/>
  <c r="A7" i="143"/>
  <c r="A7" i="146"/>
  <c r="A6" i="143"/>
  <c r="A6" i="146"/>
  <c r="L16" i="145" l="1"/>
  <c r="I41" i="143"/>
  <c r="I41" i="146"/>
  <c r="I39" i="143"/>
  <c r="I39" i="146"/>
  <c r="P38" i="143"/>
  <c r="P38" i="146"/>
  <c r="I38" i="143"/>
  <c r="I38" i="146"/>
  <c r="Y38" i="145"/>
  <c r="Y36" i="146"/>
  <c r="Y36" i="143"/>
  <c r="Y39" i="145"/>
  <c r="P41" i="145"/>
  <c r="A5" i="146"/>
  <c r="A5" i="143"/>
  <c r="A44" i="146"/>
  <c r="A44" i="143"/>
  <c r="J44" i="145" l="1"/>
  <c r="P41" i="143"/>
  <c r="P41" i="146"/>
  <c r="Y38" i="143"/>
  <c r="Y38" i="146"/>
  <c r="Y41" i="145"/>
  <c r="Y39" i="143"/>
  <c r="Y39" i="146"/>
  <c r="L16" i="146"/>
  <c r="L16" i="143"/>
  <c r="J45" i="145" l="1"/>
  <c r="Y41" i="143"/>
  <c r="Y41" i="146"/>
  <c r="J44" i="143"/>
  <c r="J44" i="146"/>
  <c r="J45" i="143" l="1"/>
  <c r="J45" i="146"/>
</calcChain>
</file>

<file path=xl/sharedStrings.xml><?xml version="1.0" encoding="utf-8"?>
<sst xmlns="http://schemas.openxmlformats.org/spreadsheetml/2006/main" count="159" uniqueCount="84">
  <si>
    <t>伝票№</t>
  </si>
  <si>
    <t>業者コード</t>
  </si>
  <si>
    <t>住所</t>
  </si>
  <si>
    <t>社(店)名</t>
  </si>
  <si>
    <t>代表者名</t>
  </si>
  <si>
    <t>電話番号</t>
  </si>
  <si>
    <t>登録番号</t>
  </si>
  <si>
    <t>金額</t>
  </si>
  <si>
    <t>円</t>
  </si>
  <si>
    <t>品　　　　名</t>
  </si>
  <si>
    <t>納　品　書 (控)</t>
  </si>
  <si>
    <t>納　　品　　書</t>
  </si>
  <si>
    <t>請　　求　　書</t>
  </si>
  <si>
    <t>太田次郎</t>
    <rPh sb="0" eb="2">
      <t>オオタ</t>
    </rPh>
    <rPh sb="2" eb="4">
      <t>ジロウ</t>
    </rPh>
    <phoneticPr fontId="10"/>
  </si>
  <si>
    <t>担当者氏名</t>
    <rPh sb="3" eb="5">
      <t>シメイ</t>
    </rPh>
    <phoneticPr fontId="10"/>
  </si>
  <si>
    <t>担当者電話番号</t>
    <rPh sb="0" eb="3">
      <t>タントウシャ</t>
    </rPh>
    <rPh sb="3" eb="5">
      <t>デンワ</t>
    </rPh>
    <rPh sb="5" eb="7">
      <t>バンゴウ</t>
    </rPh>
    <phoneticPr fontId="10"/>
  </si>
  <si>
    <t>担当者e-mail</t>
    <rPh sb="0" eb="3">
      <t>タントウシャ</t>
    </rPh>
    <phoneticPr fontId="10"/>
  </si>
  <si>
    <t>gjagoijgoijiogjp</t>
    <phoneticPr fontId="10"/>
  </si>
  <si>
    <t>兵庫県立</t>
    <phoneticPr fontId="10"/>
  </si>
  <si>
    <t>淡路医療センター院長　様</t>
    <rPh sb="0" eb="2">
      <t>アワジ</t>
    </rPh>
    <rPh sb="2" eb="4">
      <t>イリョウ</t>
    </rPh>
    <phoneticPr fontId="10"/>
  </si>
  <si>
    <t>科目コード</t>
    <rPh sb="0" eb="2">
      <t>カモク</t>
    </rPh>
    <phoneticPr fontId="10"/>
  </si>
  <si>
    <t>備考</t>
    <rPh sb="0" eb="2">
      <t>ビコウ</t>
    </rPh>
    <phoneticPr fontId="10"/>
  </si>
  <si>
    <t>軽減
税率</t>
    <phoneticPr fontId="10"/>
  </si>
  <si>
    <t>登録番号</t>
    <phoneticPr fontId="10"/>
  </si>
  <si>
    <t>住所</t>
    <phoneticPr fontId="10"/>
  </si>
  <si>
    <t>社(店)名</t>
    <phoneticPr fontId="10"/>
  </si>
  <si>
    <t>代表者名</t>
    <phoneticPr fontId="10"/>
  </si>
  <si>
    <t>電話番号</t>
    <phoneticPr fontId="10"/>
  </si>
  <si>
    <t>神戸市</t>
    <phoneticPr fontId="10"/>
  </si>
  <si>
    <t>○○商事</t>
    <phoneticPr fontId="10"/>
  </si>
  <si>
    <t>山田太郎</t>
    <phoneticPr fontId="10"/>
  </si>
  <si>
    <t>００－００００</t>
    <phoneticPr fontId="10"/>
  </si>
  <si>
    <t>未払金整理簿</t>
    <rPh sb="0" eb="3">
      <t>ミバライキン</t>
    </rPh>
    <rPh sb="3" eb="5">
      <t>セイリ</t>
    </rPh>
    <rPh sb="5" eb="6">
      <t>ボ</t>
    </rPh>
    <phoneticPr fontId="10"/>
  </si>
  <si>
    <t>照 合 済 印</t>
    <rPh sb="0" eb="1">
      <t>ショウ</t>
    </rPh>
    <rPh sb="2" eb="3">
      <t>ゴウ</t>
    </rPh>
    <rPh sb="4" eb="5">
      <t>スミ</t>
    </rPh>
    <rPh sb="6" eb="7">
      <t>イン</t>
    </rPh>
    <phoneticPr fontId="10"/>
  </si>
  <si>
    <t>検収印</t>
    <rPh sb="0" eb="3">
      <t>ケンシュウイン</t>
    </rPh>
    <phoneticPr fontId="10"/>
  </si>
  <si>
    <t>単位</t>
    <rPh sb="0" eb="2">
      <t>タンイ</t>
    </rPh>
    <phoneticPr fontId="10"/>
  </si>
  <si>
    <t>単価</t>
    <rPh sb="0" eb="2">
      <t>タンカ</t>
    </rPh>
    <phoneticPr fontId="10"/>
  </si>
  <si>
    <t>数量</t>
    <phoneticPr fontId="10"/>
  </si>
  <si>
    <t>金　額</t>
    <rPh sb="0" eb="1">
      <t>キン</t>
    </rPh>
    <rPh sb="2" eb="3">
      <t>ガク</t>
    </rPh>
    <phoneticPr fontId="10"/>
  </si>
  <si>
    <t>数量</t>
    <phoneticPr fontId="10"/>
  </si>
  <si>
    <t>おかゆ</t>
    <phoneticPr fontId="10"/>
  </si>
  <si>
    <t>項目</t>
    <rPh sb="0" eb="2">
      <t>コウモク</t>
    </rPh>
    <phoneticPr fontId="10"/>
  </si>
  <si>
    <t>合計</t>
    <rPh sb="0" eb="2">
      <t>ゴウケイ</t>
    </rPh>
    <phoneticPr fontId="10"/>
  </si>
  <si>
    <t>常食計</t>
    <rPh sb="0" eb="2">
      <t>ジョウショク</t>
    </rPh>
    <rPh sb="2" eb="3">
      <t>ケイ</t>
    </rPh>
    <phoneticPr fontId="10"/>
  </si>
  <si>
    <t>特食計</t>
    <rPh sb="0" eb="2">
      <t>トクショク</t>
    </rPh>
    <rPh sb="2" eb="3">
      <t>ケイ</t>
    </rPh>
    <phoneticPr fontId="10"/>
  </si>
  <si>
    <t>税抜金額(10%)</t>
    <rPh sb="0" eb="2">
      <t>ゼイヌ</t>
    </rPh>
    <rPh sb="2" eb="4">
      <t>キンガク</t>
    </rPh>
    <phoneticPr fontId="10"/>
  </si>
  <si>
    <t>税抜金額( 8%)</t>
    <rPh sb="0" eb="2">
      <t>ゼイヌ</t>
    </rPh>
    <rPh sb="2" eb="4">
      <t>キンガク</t>
    </rPh>
    <phoneticPr fontId="10"/>
  </si>
  <si>
    <t>税抜金額 合計</t>
    <rPh sb="0" eb="2">
      <t>ゼイヌ</t>
    </rPh>
    <rPh sb="2" eb="4">
      <t>キンガク</t>
    </rPh>
    <rPh sb="5" eb="7">
      <t>ゴウケイ</t>
    </rPh>
    <phoneticPr fontId="10"/>
  </si>
  <si>
    <t>消費税額(10%)</t>
    <rPh sb="0" eb="3">
      <t>ショウヒゼイ</t>
    </rPh>
    <rPh sb="3" eb="4">
      <t>ガク</t>
    </rPh>
    <phoneticPr fontId="10"/>
  </si>
  <si>
    <t>消費税額( 8%)</t>
    <rPh sb="0" eb="3">
      <t>ショウヒゼイ</t>
    </rPh>
    <rPh sb="3" eb="4">
      <t>ガク</t>
    </rPh>
    <phoneticPr fontId="10"/>
  </si>
  <si>
    <t>消費税額 合計</t>
    <rPh sb="0" eb="3">
      <t>ショウヒゼイ</t>
    </rPh>
    <rPh sb="3" eb="4">
      <t>ガク</t>
    </rPh>
    <rPh sb="5" eb="7">
      <t>ゴウケイ</t>
    </rPh>
    <phoneticPr fontId="10"/>
  </si>
  <si>
    <t>税込金額(10%)</t>
    <rPh sb="0" eb="2">
      <t>ゼイコミ</t>
    </rPh>
    <rPh sb="2" eb="4">
      <t>キンガク</t>
    </rPh>
    <phoneticPr fontId="10"/>
  </si>
  <si>
    <t>税込金額( 8%)</t>
    <rPh sb="0" eb="2">
      <t>ゼイコミ</t>
    </rPh>
    <rPh sb="2" eb="4">
      <t>キンガク</t>
    </rPh>
    <phoneticPr fontId="10"/>
  </si>
  <si>
    <t>税込金額 合計</t>
    <rPh sb="0" eb="2">
      <t>ゼイコミ</t>
    </rPh>
    <rPh sb="2" eb="4">
      <t>キンガク</t>
    </rPh>
    <rPh sb="5" eb="7">
      <t>ゴウケイ</t>
    </rPh>
    <phoneticPr fontId="10"/>
  </si>
  <si>
    <t>金　額</t>
    <phoneticPr fontId="10"/>
  </si>
  <si>
    <t>金　額</t>
    <phoneticPr fontId="10"/>
  </si>
  <si>
    <t>金　額</t>
    <phoneticPr fontId="10"/>
  </si>
  <si>
    <t>数量</t>
    <phoneticPr fontId="10"/>
  </si>
  <si>
    <t>数量</t>
    <phoneticPr fontId="10"/>
  </si>
  <si>
    <t>数量</t>
    <phoneticPr fontId="10"/>
  </si>
  <si>
    <t>豆腐</t>
    <phoneticPr fontId="10"/>
  </si>
  <si>
    <t>春巻き</t>
    <phoneticPr fontId="10"/>
  </si>
  <si>
    <t>○</t>
  </si>
  <si>
    <t>常　食(04)</t>
    <phoneticPr fontId="10"/>
  </si>
  <si>
    <t>特　食(06)</t>
    <rPh sb="0" eb="1">
      <t>トク</t>
    </rPh>
    <rPh sb="2" eb="3">
      <t/>
    </rPh>
    <phoneticPr fontId="10"/>
  </si>
  <si>
    <t>60020422-04給食材料費(普通食)</t>
    <rPh sb="11" eb="13">
      <t>キュウショク</t>
    </rPh>
    <rPh sb="13" eb="15">
      <t>ザイリョウ</t>
    </rPh>
    <rPh sb="15" eb="16">
      <t>ヒ</t>
    </rPh>
    <rPh sb="17" eb="20">
      <t>フツウショク</t>
    </rPh>
    <phoneticPr fontId="10"/>
  </si>
  <si>
    <t>60020422-06給食材料費(特別食)</t>
    <rPh sb="11" eb="13">
      <t>キュウショク</t>
    </rPh>
    <rPh sb="13" eb="15">
      <t>ザイリョウ</t>
    </rPh>
    <rPh sb="15" eb="16">
      <t>ヒ</t>
    </rPh>
    <rPh sb="17" eb="19">
      <t>トクベツ</t>
    </rPh>
    <rPh sb="19" eb="20">
      <t>ショク</t>
    </rPh>
    <phoneticPr fontId="10"/>
  </si>
  <si>
    <t>当院で使用する請求書等の記入方法について</t>
    <rPh sb="12" eb="14">
      <t>キニュウ</t>
    </rPh>
    <rPh sb="14" eb="16">
      <t>ホウホウ</t>
    </rPh>
    <phoneticPr fontId="23"/>
  </si>
  <si>
    <t>請求書等の様式を作成しましたので、ダウンロードして使用していただけます。</t>
  </si>
  <si>
    <t>（この様式の使用を強制するものではありません。）</t>
  </si>
  <si>
    <t>（複写式の旧様式を使用の場合は、インボイス制度に対応をお願いします。)</t>
    <rPh sb="1" eb="3">
      <t>フクシャ</t>
    </rPh>
    <rPh sb="3" eb="4">
      <t>シキ</t>
    </rPh>
    <rPh sb="5" eb="6">
      <t>キュウ</t>
    </rPh>
    <rPh sb="6" eb="8">
      <t>ヨウシキ</t>
    </rPh>
    <rPh sb="9" eb="11">
      <t>シヨウ</t>
    </rPh>
    <rPh sb="12" eb="14">
      <t>バアイ</t>
    </rPh>
    <rPh sb="21" eb="23">
      <t>セイド</t>
    </rPh>
    <rPh sb="24" eb="26">
      <t>タイオウ</t>
    </rPh>
    <rPh sb="28" eb="29">
      <t>ネガ</t>
    </rPh>
    <phoneticPr fontId="23"/>
  </si>
  <si>
    <t>インボイス対応で、代表者印押印省略の要件を満たした様式となっています。</t>
  </si>
  <si>
    <t>太枠内をすべて記載の場合は、代表者印の押印を省略することができます。</t>
    <phoneticPr fontId="23"/>
  </si>
  <si>
    <t>軽減税率に該当する場合は、「○」を入力してください。</t>
    <rPh sb="0" eb="2">
      <t>ケイゲン</t>
    </rPh>
    <rPh sb="2" eb="4">
      <t>ゼイリツ</t>
    </rPh>
    <rPh sb="5" eb="7">
      <t>ガイトウ</t>
    </rPh>
    <rPh sb="9" eb="11">
      <t>バアイ</t>
    </rPh>
    <rPh sb="17" eb="19">
      <t>ニュウリョク</t>
    </rPh>
    <phoneticPr fontId="23"/>
  </si>
  <si>
    <r>
      <t>エクセルで作成しており、</t>
    </r>
    <r>
      <rPr>
        <u/>
        <sz val="12"/>
        <rFont val="ＭＳ ゴシック"/>
        <family val="3"/>
        <charset val="128"/>
      </rPr>
      <t>「納品書」の</t>
    </r>
    <r>
      <rPr>
        <u/>
        <sz val="12"/>
        <color rgb="FF0070C0"/>
        <rFont val="ＭＳ ゴシック"/>
        <family val="3"/>
        <charset val="128"/>
      </rPr>
      <t>青字</t>
    </r>
    <r>
      <rPr>
        <u/>
        <sz val="12"/>
        <rFont val="ＭＳ ゴシック"/>
        <family val="3"/>
        <charset val="128"/>
      </rPr>
      <t>の箇所</t>
    </r>
    <r>
      <rPr>
        <sz val="12"/>
        <rFont val="ＭＳ 明朝"/>
        <family val="1"/>
        <charset val="128"/>
      </rPr>
      <t>のみ入力すれば、「請求書」</t>
    </r>
    <rPh sb="32" eb="35">
      <t>セイキュウショ</t>
    </rPh>
    <phoneticPr fontId="23"/>
  </si>
  <si>
    <t>及び「納品書(控)」に自動で計算、表示されます。</t>
    <rPh sb="0" eb="1">
      <t>オヨ</t>
    </rPh>
    <rPh sb="3" eb="6">
      <t>ノウヒンショ</t>
    </rPh>
    <rPh sb="7" eb="8">
      <t>ヒカ</t>
    </rPh>
    <phoneticPr fontId="23"/>
  </si>
  <si>
    <r>
      <t>従来の様式</t>
    </r>
    <r>
      <rPr>
        <u/>
        <sz val="12"/>
        <rFont val="ＭＳ 明朝"/>
        <family val="1"/>
        <charset val="128"/>
      </rPr>
      <t>「支出負担行為書」または</t>
    </r>
    <r>
      <rPr>
        <u/>
        <sz val="12"/>
        <rFont val="ＭＳ ゴシック"/>
        <family val="3"/>
        <charset val="128"/>
      </rPr>
      <t>「見積書」は、</t>
    </r>
    <r>
      <rPr>
        <u val="double"/>
        <sz val="12"/>
        <rFont val="ＭＳ ゴシック"/>
        <family val="3"/>
        <charset val="128"/>
      </rPr>
      <t>不要</t>
    </r>
    <r>
      <rPr>
        <sz val="12"/>
        <rFont val="ＭＳ 明朝"/>
        <family val="1"/>
        <charset val="128"/>
      </rPr>
      <t>です。</t>
    </r>
    <rPh sb="6" eb="8">
      <t>シシュツ</t>
    </rPh>
    <rPh sb="8" eb="10">
      <t>フタン</t>
    </rPh>
    <rPh sb="10" eb="12">
      <t>コウイ</t>
    </rPh>
    <rPh sb="12" eb="13">
      <t>ショ</t>
    </rPh>
    <phoneticPr fontId="23"/>
  </si>
  <si>
    <t>当院への提出は、「納品書」「請求書」のみとなります。</t>
    <rPh sb="4" eb="6">
      <t>テイシュツ</t>
    </rPh>
    <rPh sb="9" eb="12">
      <t>ノウヒンショ</t>
    </rPh>
    <rPh sb="14" eb="17">
      <t>セイキュウショ</t>
    </rPh>
    <phoneticPr fontId="23"/>
  </si>
  <si>
    <t>記入上の疑問点等がありましたら、当院経理課あてへお問い合わせください。</t>
  </si>
  <si>
    <t>【問い合わせ先】</t>
  </si>
  <si>
    <t>兵庫県立淡路医療センター　経理課</t>
    <rPh sb="4" eb="6">
      <t>アワジ</t>
    </rPh>
    <phoneticPr fontId="23"/>
  </si>
  <si>
    <t>TEL：0799-22-1200（代表）　　内線222</t>
    <phoneticPr fontId="23"/>
  </si>
  <si>
    <t>「普通食(常食)」「特別食(特食)」に該当しない「洗剤」、「食器等」の場合は、</t>
    <rPh sb="1" eb="4">
      <t>フツウショク</t>
    </rPh>
    <rPh sb="5" eb="7">
      <t>ジョウショク</t>
    </rPh>
    <rPh sb="10" eb="12">
      <t>トクベツ</t>
    </rPh>
    <rPh sb="12" eb="13">
      <t>ショク</t>
    </rPh>
    <rPh sb="14" eb="15">
      <t>トク</t>
    </rPh>
    <rPh sb="15" eb="16">
      <t>ショク</t>
    </rPh>
    <rPh sb="19" eb="21">
      <t>ガイトウ</t>
    </rPh>
    <rPh sb="25" eb="27">
      <t>センザイ</t>
    </rPh>
    <rPh sb="30" eb="32">
      <t>ショッキ</t>
    </rPh>
    <rPh sb="32" eb="33">
      <t>トウ</t>
    </rPh>
    <rPh sb="35" eb="37">
      <t>バアイ</t>
    </rPh>
    <phoneticPr fontId="23"/>
  </si>
  <si>
    <t>「納品書等様式(淡路)」の様式を使用願います。</t>
    <rPh sb="1" eb="4">
      <t>ノウヒンショ</t>
    </rPh>
    <rPh sb="4" eb="5">
      <t>トウ</t>
    </rPh>
    <rPh sb="5" eb="7">
      <t>ヨウシキ</t>
    </rPh>
    <rPh sb="8" eb="10">
      <t>アワジ</t>
    </rPh>
    <rPh sb="13" eb="15">
      <t>ヨウシキ</t>
    </rPh>
    <rPh sb="16" eb="18">
      <t>シヨウ</t>
    </rPh>
    <rPh sb="18" eb="19">
      <t>ネガ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</si>
</sst>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gge&quot;年&quot;m&quot;月&quot;d&quot;日&quot;;@"/>
    <numFmt numFmtId="178" formatCode="#,##0;&quot;△ &quot;#,##0"/>
    <numFmt numFmtId="179" formatCode="#;\-#;0"/>
  </numFmts>
  <fonts count="28">
    <font>
      <sz val="12"/>
      <name val="ＭＳ Ｐゴシック"/>
      <charset val="128"/>
    </font>
    <font>
      <sz val="12"/>
      <name val="ＭＳ 明朝"/>
      <family val="1"/>
      <charset val="128"/>
    </font>
    <font>
      <sz val="2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CC"/>
      <name val="ＭＳ 明朝"/>
      <family val="1"/>
      <charset val="128"/>
    </font>
    <font>
      <sz val="12"/>
      <color rgb="FF0000CC"/>
      <name val="ＭＳ 明朝"/>
      <family val="1"/>
      <charset val="128"/>
    </font>
    <font>
      <sz val="14"/>
      <color rgb="FF0000CC"/>
      <name val="ＭＳ 明朝"/>
      <family val="1"/>
      <charset val="128"/>
    </font>
    <font>
      <sz val="14"/>
      <name val="ＭＳ Ｐ明朝"/>
      <family val="1"/>
      <charset val="128"/>
    </font>
    <font>
      <sz val="14"/>
      <color rgb="FF0000CC"/>
      <name val="ＭＳ Ｐ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charset val="128"/>
    </font>
    <font>
      <sz val="11"/>
      <name val="ＭＳ ゴシック"/>
      <family val="3"/>
      <charset val="128"/>
    </font>
    <font>
      <sz val="6"/>
      <name val="ＭＳ Ｐゴシック"/>
      <charset val="128"/>
    </font>
    <font>
      <u/>
      <sz val="12"/>
      <name val="ＭＳ ゴシック"/>
      <family val="3"/>
      <charset val="128"/>
    </font>
    <font>
      <u/>
      <sz val="12"/>
      <color rgb="FF0070C0"/>
      <name val="ＭＳ ゴシック"/>
      <family val="3"/>
      <charset val="128"/>
    </font>
    <font>
      <u/>
      <sz val="12"/>
      <name val="ＭＳ 明朝"/>
      <family val="1"/>
      <charset val="128"/>
    </font>
    <font>
      <u val="double"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</borders>
  <cellStyleXfs count="14">
    <xf numFmtId="1" fontId="0" fillId="0" borderId="0"/>
    <xf numFmtId="0" fontId="6" fillId="0" borderId="0">
      <alignment vertical="center"/>
    </xf>
    <xf numFmtId="1" fontId="9" fillId="0" borderId="0"/>
    <xf numFmtId="1" fontId="9" fillId="0" borderId="0"/>
    <xf numFmtId="38" fontId="6" fillId="0" borderId="0" applyFont="0" applyFill="0" applyBorder="0" applyAlignment="0" applyProtection="0">
      <alignment vertical="center"/>
    </xf>
    <xf numFmtId="1" fontId="9" fillId="0" borderId="0"/>
    <xf numFmtId="1" fontId="9" fillId="0" borderId="0"/>
    <xf numFmtId="1" fontId="9" fillId="0" borderId="0"/>
    <xf numFmtId="1" fontId="9" fillId="0" borderId="0"/>
    <xf numFmtId="1" fontId="9" fillId="0" borderId="0"/>
    <xf numFmtId="1" fontId="9" fillId="0" borderId="0"/>
    <xf numFmtId="0" fontId="7" fillId="0" borderId="0"/>
    <xf numFmtId="0" fontId="8" fillId="0" borderId="0"/>
    <xf numFmtId="38" fontId="21" fillId="0" borderId="0" applyFont="0" applyFill="0" applyBorder="0" applyAlignment="0" applyProtection="0">
      <alignment vertical="center"/>
    </xf>
  </cellStyleXfs>
  <cellXfs count="281">
    <xf numFmtId="1" fontId="0" fillId="0" borderId="0" xfId="0"/>
    <xf numFmtId="1" fontId="1" fillId="0" borderId="0" xfId="0" applyFont="1" applyAlignment="1">
      <alignment vertical="center"/>
    </xf>
    <xf numFmtId="1" fontId="1" fillId="0" borderId="0" xfId="0" applyFont="1"/>
    <xf numFmtId="1" fontId="2" fillId="0" borderId="0" xfId="0" applyFont="1" applyAlignment="1"/>
    <xf numFmtId="1" fontId="1" fillId="0" borderId="0" xfId="0" applyFont="1" applyAlignment="1"/>
    <xf numFmtId="1" fontId="1" fillId="0" borderId="0" xfId="0" applyFont="1" applyAlignment="1">
      <alignment horizontal="right"/>
    </xf>
    <xf numFmtId="1" fontId="14" fillId="0" borderId="0" xfId="0" applyFont="1" applyAlignment="1"/>
    <xf numFmtId="1" fontId="15" fillId="0" borderId="0" xfId="0" applyFont="1" applyAlignment="1"/>
    <xf numFmtId="177" fontId="5" fillId="0" borderId="0" xfId="0" applyNumberFormat="1" applyFont="1" applyAlignment="1">
      <alignment vertical="center" wrapText="1"/>
    </xf>
    <xf numFmtId="177" fontId="13" fillId="0" borderId="0" xfId="0" applyNumberFormat="1" applyFont="1" applyAlignment="1">
      <alignment vertical="center" wrapText="1"/>
    </xf>
    <xf numFmtId="1" fontId="1" fillId="0" borderId="0" xfId="0" applyFont="1" applyBorder="1"/>
    <xf numFmtId="1" fontId="2" fillId="0" borderId="0" xfId="0" applyFont="1" applyBorder="1" applyAlignment="1"/>
    <xf numFmtId="1" fontId="1" fillId="0" borderId="0" xfId="0" applyFont="1" applyBorder="1" applyAlignment="1">
      <alignment vertical="center"/>
    </xf>
    <xf numFmtId="1" fontId="12" fillId="0" borderId="0" xfId="0" applyFont="1" applyBorder="1" applyAlignment="1">
      <alignment vertical="center"/>
    </xf>
    <xf numFmtId="1" fontId="9" fillId="0" borderId="0" xfId="0" applyFont="1" applyAlignment="1">
      <alignment vertical="center"/>
    </xf>
    <xf numFmtId="1" fontId="7" fillId="0" borderId="0" xfId="0" applyFont="1" applyAlignment="1">
      <alignment horizontal="center" vertical="center"/>
    </xf>
    <xf numFmtId="1" fontId="1" fillId="0" borderId="0" xfId="0" applyFont="1" applyAlignment="1">
      <alignment horizontal="left" vertical="center" wrapText="1"/>
    </xf>
    <xf numFmtId="1" fontId="3" fillId="0" borderId="1" xfId="0" applyFont="1" applyBorder="1" applyAlignment="1">
      <alignment horizontal="center" vertical="center"/>
    </xf>
    <xf numFmtId="1" fontId="3" fillId="0" borderId="12" xfId="0" applyFont="1" applyBorder="1" applyAlignment="1">
      <alignment horizontal="center" vertical="center"/>
    </xf>
    <xf numFmtId="1" fontId="3" fillId="0" borderId="17" xfId="0" applyFont="1" applyBorder="1" applyAlignment="1">
      <alignment horizontal="center" vertical="center"/>
    </xf>
    <xf numFmtId="176" fontId="16" fillId="0" borderId="12" xfId="0" applyNumberFormat="1" applyFont="1" applyBorder="1" applyAlignment="1">
      <alignment horizontal="right" vertical="center"/>
    </xf>
    <xf numFmtId="1" fontId="3" fillId="0" borderId="22" xfId="0" applyFont="1" applyBorder="1" applyAlignment="1">
      <alignment horizontal="center" vertical="center"/>
    </xf>
    <xf numFmtId="1" fontId="20" fillId="0" borderId="0" xfId="0" applyFont="1" applyAlignment="1">
      <alignment horizontal="center"/>
    </xf>
    <xf numFmtId="1" fontId="0" fillId="0" borderId="61" xfId="0" applyBorder="1" applyAlignment="1">
      <alignment horizontal="center"/>
    </xf>
    <xf numFmtId="1" fontId="1" fillId="0" borderId="43" xfId="0" applyFont="1" applyBorder="1" applyAlignment="1">
      <alignment horizontal="center" vertical="center"/>
    </xf>
    <xf numFmtId="1" fontId="1" fillId="0" borderId="44" xfId="0" applyFont="1" applyBorder="1" applyAlignment="1">
      <alignment horizontal="center" vertical="center"/>
    </xf>
    <xf numFmtId="1" fontId="1" fillId="0" borderId="53" xfId="0" applyFont="1" applyBorder="1" applyAlignment="1">
      <alignment horizontal="center" vertical="center"/>
    </xf>
    <xf numFmtId="38" fontId="1" fillId="0" borderId="47" xfId="13" applyFont="1" applyBorder="1" applyAlignment="1">
      <alignment horizontal="right" vertical="center" indent="1"/>
    </xf>
    <xf numFmtId="38" fontId="1" fillId="0" borderId="9" xfId="13" applyFont="1" applyBorder="1" applyAlignment="1">
      <alignment horizontal="right" vertical="center" indent="1"/>
    </xf>
    <xf numFmtId="38" fontId="1" fillId="0" borderId="54" xfId="13" applyFont="1" applyBorder="1" applyAlignment="1">
      <alignment horizontal="right" vertical="center" indent="1"/>
    </xf>
    <xf numFmtId="38" fontId="1" fillId="0" borderId="48" xfId="13" applyFont="1" applyBorder="1" applyAlignment="1">
      <alignment horizontal="right" vertical="center" indent="1"/>
    </xf>
    <xf numFmtId="38" fontId="1" fillId="0" borderId="11" xfId="13" applyFont="1" applyBorder="1" applyAlignment="1">
      <alignment horizontal="right" vertical="center" indent="1"/>
    </xf>
    <xf numFmtId="38" fontId="1" fillId="0" borderId="55" xfId="13" applyFont="1" applyBorder="1" applyAlignment="1">
      <alignment horizontal="right" vertical="center" indent="1"/>
    </xf>
    <xf numFmtId="1" fontId="11" fillId="0" borderId="38" xfId="0" applyFont="1" applyBorder="1" applyAlignment="1">
      <alignment horizontal="left" vertical="center"/>
    </xf>
    <xf numFmtId="1" fontId="11" fillId="0" borderId="28" xfId="0" applyFont="1" applyBorder="1" applyAlignment="1">
      <alignment horizontal="left" vertical="center"/>
    </xf>
    <xf numFmtId="1" fontId="11" fillId="0" borderId="29" xfId="0" applyFont="1" applyBorder="1" applyAlignment="1">
      <alignment horizontal="left" vertical="center"/>
    </xf>
    <xf numFmtId="1" fontId="17" fillId="0" borderId="10" xfId="0" applyFont="1" applyBorder="1" applyAlignment="1">
      <alignment horizontal="center" vertical="center"/>
    </xf>
    <xf numFmtId="1" fontId="17" fillId="0" borderId="11" xfId="0" applyFont="1" applyBorder="1" applyAlignment="1">
      <alignment horizontal="center" vertical="center"/>
    </xf>
    <xf numFmtId="1" fontId="17" fillId="0" borderId="19" xfId="0" applyFont="1" applyBorder="1" applyAlignment="1">
      <alignment horizontal="center" vertical="center"/>
    </xf>
    <xf numFmtId="1" fontId="14" fillId="0" borderId="0" xfId="0" applyFont="1" applyAlignment="1">
      <alignment horizontal="left" vertical="center"/>
    </xf>
    <xf numFmtId="1" fontId="14" fillId="0" borderId="0" xfId="0" applyFont="1" applyBorder="1" applyAlignment="1">
      <alignment horizontal="left" vertical="center"/>
    </xf>
    <xf numFmtId="1" fontId="11" fillId="0" borderId="56" xfId="0" applyFont="1" applyBorder="1" applyAlignment="1">
      <alignment horizontal="left" vertical="center"/>
    </xf>
    <xf numFmtId="1" fontId="11" fillId="0" borderId="5" xfId="0" applyFont="1" applyBorder="1" applyAlignment="1">
      <alignment horizontal="left" vertical="center"/>
    </xf>
    <xf numFmtId="1" fontId="11" fillId="0" borderId="57" xfId="0" applyFont="1" applyBorder="1" applyAlignment="1">
      <alignment horizontal="left" vertical="center"/>
    </xf>
    <xf numFmtId="1" fontId="11" fillId="0" borderId="39" xfId="0" applyFont="1" applyBorder="1" applyAlignment="1">
      <alignment horizontal="left" vertical="center"/>
    </xf>
    <xf numFmtId="1" fontId="11" fillId="0" borderId="33" xfId="0" applyFont="1" applyBorder="1" applyAlignment="1">
      <alignment horizontal="left" vertical="center"/>
    </xf>
    <xf numFmtId="1" fontId="11" fillId="0" borderId="34" xfId="0" applyFont="1" applyBorder="1" applyAlignment="1">
      <alignment horizontal="left" vertical="center"/>
    </xf>
    <xf numFmtId="1" fontId="4" fillId="0" borderId="30" xfId="0" applyFont="1" applyBorder="1" applyAlignment="1">
      <alignment horizontal="left" vertical="center" shrinkToFit="1"/>
    </xf>
    <xf numFmtId="1" fontId="4" fillId="0" borderId="7" xfId="0" applyFont="1" applyBorder="1" applyAlignment="1">
      <alignment horizontal="left" vertical="center" shrinkToFit="1"/>
    </xf>
    <xf numFmtId="1" fontId="4" fillId="0" borderId="24" xfId="0" applyFont="1" applyBorder="1" applyAlignment="1">
      <alignment horizontal="left" vertical="center" shrinkToFit="1"/>
    </xf>
    <xf numFmtId="1" fontId="4" fillId="0" borderId="32" xfId="0" applyFont="1" applyBorder="1" applyAlignment="1">
      <alignment horizontal="left" vertical="center" shrinkToFit="1"/>
    </xf>
    <xf numFmtId="1" fontId="4" fillId="0" borderId="33" xfId="0" applyFont="1" applyBorder="1" applyAlignment="1">
      <alignment horizontal="left" vertical="center" shrinkToFit="1"/>
    </xf>
    <xf numFmtId="1" fontId="4" fillId="0" borderId="41" xfId="0" applyFont="1" applyBorder="1" applyAlignment="1">
      <alignment horizontal="left" vertical="center" shrinkToFit="1"/>
    </xf>
    <xf numFmtId="1" fontId="11" fillId="0" borderId="51" xfId="0" applyFont="1" applyBorder="1" applyAlignment="1">
      <alignment horizontal="left" vertical="center"/>
    </xf>
    <xf numFmtId="1" fontId="11" fillId="0" borderId="21" xfId="0" applyFont="1" applyBorder="1" applyAlignment="1">
      <alignment horizontal="left" vertical="center"/>
    </xf>
    <xf numFmtId="1" fontId="11" fillId="0" borderId="58" xfId="0" applyFont="1" applyBorder="1" applyAlignment="1">
      <alignment horizontal="left" vertical="center"/>
    </xf>
    <xf numFmtId="1" fontId="11" fillId="0" borderId="50" xfId="0" applyFont="1" applyBorder="1" applyAlignment="1">
      <alignment horizontal="left" vertical="center"/>
    </xf>
    <xf numFmtId="1" fontId="11" fillId="0" borderId="52" xfId="0" applyFont="1" applyBorder="1" applyAlignment="1">
      <alignment horizontal="left" vertical="center"/>
    </xf>
    <xf numFmtId="1" fontId="11" fillId="0" borderId="59" xfId="0" applyFont="1" applyBorder="1" applyAlignment="1">
      <alignment horizontal="left" vertical="center"/>
    </xf>
    <xf numFmtId="1" fontId="11" fillId="0" borderId="18" xfId="0" applyFont="1" applyBorder="1" applyAlignment="1">
      <alignment horizontal="left" vertical="center"/>
    </xf>
    <xf numFmtId="1" fontId="11" fillId="0" borderId="7" xfId="0" applyFont="1" applyBorder="1" applyAlignment="1">
      <alignment horizontal="left" vertical="center"/>
    </xf>
    <xf numFmtId="1" fontId="11" fillId="0" borderId="31" xfId="0" applyFont="1" applyBorder="1" applyAlignment="1">
      <alignment horizontal="left" vertical="center"/>
    </xf>
    <xf numFmtId="1" fontId="11" fillId="0" borderId="6" xfId="0" applyFont="1" applyBorder="1" applyAlignment="1">
      <alignment horizontal="left" vertical="center"/>
    </xf>
    <xf numFmtId="1" fontId="16" fillId="0" borderId="16" xfId="0" applyFont="1" applyBorder="1" applyAlignment="1">
      <alignment horizontal="center"/>
    </xf>
    <xf numFmtId="1" fontId="1" fillId="0" borderId="26" xfId="0" applyFont="1" applyBorder="1" applyAlignment="1">
      <alignment horizontal="center"/>
    </xf>
    <xf numFmtId="1" fontId="12" fillId="0" borderId="20" xfId="0" applyFont="1" applyBorder="1" applyAlignment="1">
      <alignment horizontal="center"/>
    </xf>
    <xf numFmtId="1" fontId="11" fillId="0" borderId="0" xfId="0" applyFont="1" applyBorder="1" applyAlignment="1">
      <alignment horizontal="distributed" vertical="center"/>
    </xf>
    <xf numFmtId="1" fontId="12" fillId="0" borderId="0" xfId="0" applyFont="1" applyBorder="1" applyAlignment="1">
      <alignment horizontal="center" vertical="center"/>
    </xf>
    <xf numFmtId="1" fontId="4" fillId="0" borderId="35" xfId="0" applyFont="1" applyBorder="1" applyAlignment="1">
      <alignment horizontal="distributed" vertical="center"/>
    </xf>
    <xf numFmtId="1" fontId="4" fillId="0" borderId="36" xfId="0" applyFont="1" applyBorder="1" applyAlignment="1">
      <alignment horizontal="distributed" vertical="center"/>
    </xf>
    <xf numFmtId="1" fontId="12" fillId="0" borderId="36" xfId="0" applyFont="1" applyBorder="1" applyAlignment="1">
      <alignment horizontal="center" vertical="center"/>
    </xf>
    <xf numFmtId="1" fontId="12" fillId="0" borderId="37" xfId="0" applyFont="1" applyBorder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1" fontId="4" fillId="0" borderId="27" xfId="0" applyFont="1" applyBorder="1" applyAlignment="1">
      <alignment horizontal="left" vertical="center" shrinkToFit="1"/>
    </xf>
    <xf numFmtId="1" fontId="4" fillId="0" borderId="28" xfId="0" applyFont="1" applyBorder="1" applyAlignment="1">
      <alignment horizontal="left" vertical="center" shrinkToFit="1"/>
    </xf>
    <xf numFmtId="1" fontId="4" fillId="0" borderId="40" xfId="0" applyFont="1" applyBorder="1" applyAlignment="1">
      <alignment horizontal="left" vertical="center" shrinkToFit="1"/>
    </xf>
    <xf numFmtId="1" fontId="17" fillId="0" borderId="62" xfId="0" applyFont="1" applyBorder="1" applyAlignment="1">
      <alignment horizontal="center" vertical="center" wrapText="1"/>
    </xf>
    <xf numFmtId="1" fontId="17" fillId="0" borderId="63" xfId="0" applyFont="1" applyBorder="1" applyAlignment="1">
      <alignment horizontal="center" vertical="center" wrapText="1"/>
    </xf>
    <xf numFmtId="1" fontId="17" fillId="0" borderId="67" xfId="0" applyFont="1" applyBorder="1" applyAlignment="1">
      <alignment horizontal="center" vertical="center" wrapText="1"/>
    </xf>
    <xf numFmtId="1" fontId="17" fillId="0" borderId="68" xfId="0" applyFont="1" applyBorder="1" applyAlignment="1">
      <alignment horizontal="center" vertical="center" wrapText="1"/>
    </xf>
    <xf numFmtId="1" fontId="18" fillId="0" borderId="78" xfId="0" applyFont="1" applyBorder="1" applyAlignment="1">
      <alignment horizontal="center" vertical="center"/>
    </xf>
    <xf numFmtId="1" fontId="18" fillId="0" borderId="15" xfId="0" applyFont="1" applyBorder="1" applyAlignment="1">
      <alignment horizontal="center" vertical="center"/>
    </xf>
    <xf numFmtId="1" fontId="18" fillId="0" borderId="25" xfId="0" applyFont="1" applyBorder="1" applyAlignment="1">
      <alignment horizontal="center" vertical="center"/>
    </xf>
    <xf numFmtId="178" fontId="12" fillId="0" borderId="62" xfId="0" applyNumberFormat="1" applyFont="1" applyBorder="1" applyAlignment="1">
      <alignment horizontal="center" vertical="center" wrapText="1"/>
    </xf>
    <xf numFmtId="178" fontId="12" fillId="0" borderId="63" xfId="0" applyNumberFormat="1" applyFont="1" applyBorder="1" applyAlignment="1">
      <alignment horizontal="center" vertical="center" wrapText="1"/>
    </xf>
    <xf numFmtId="178" fontId="12" fillId="0" borderId="60" xfId="13" applyNumberFormat="1" applyFont="1" applyBorder="1" applyAlignment="1">
      <alignment horizontal="center" vertical="center" shrinkToFit="1"/>
    </xf>
    <xf numFmtId="178" fontId="12" fillId="0" borderId="74" xfId="13" applyNumberFormat="1" applyFont="1" applyBorder="1" applyAlignment="1">
      <alignment horizontal="center" vertical="center" shrinkToFit="1"/>
    </xf>
    <xf numFmtId="178" fontId="5" fillId="0" borderId="74" xfId="13" applyNumberFormat="1" applyFont="1" applyBorder="1" applyAlignment="1">
      <alignment horizontal="right" vertical="center" shrinkToFit="1"/>
    </xf>
    <xf numFmtId="178" fontId="5" fillId="0" borderId="75" xfId="13" applyNumberFormat="1" applyFont="1" applyBorder="1" applyAlignment="1">
      <alignment horizontal="right" vertical="center" shrinkToFit="1"/>
    </xf>
    <xf numFmtId="178" fontId="5" fillId="0" borderId="63" xfId="13" applyNumberFormat="1" applyFont="1" applyBorder="1" applyAlignment="1">
      <alignment horizontal="center" vertical="center" shrinkToFit="1"/>
    </xf>
    <xf numFmtId="178" fontId="5" fillId="0" borderId="75" xfId="13" applyNumberFormat="1" applyFont="1" applyBorder="1" applyAlignment="1">
      <alignment horizontal="center" vertical="center" shrinkToFit="1"/>
    </xf>
    <xf numFmtId="178" fontId="5" fillId="0" borderId="7" xfId="13" applyNumberFormat="1" applyFont="1" applyBorder="1" applyAlignment="1">
      <alignment horizontal="right" vertical="center" shrinkToFit="1"/>
    </xf>
    <xf numFmtId="178" fontId="5" fillId="0" borderId="24" xfId="13" applyNumberFormat="1" applyFont="1" applyBorder="1" applyAlignment="1">
      <alignment horizontal="right" vertical="center" shrinkToFit="1"/>
    </xf>
    <xf numFmtId="178" fontId="5" fillId="0" borderId="18" xfId="13" applyNumberFormat="1" applyFont="1" applyBorder="1" applyAlignment="1">
      <alignment horizontal="center" vertical="center" shrinkToFit="1"/>
    </xf>
    <xf numFmtId="178" fontId="5" fillId="0" borderId="24" xfId="13" applyNumberFormat="1" applyFont="1" applyBorder="1" applyAlignment="1">
      <alignment horizontal="center" vertical="center" shrinkToFit="1"/>
    </xf>
    <xf numFmtId="1" fontId="1" fillId="0" borderId="26" xfId="0" applyFont="1" applyBorder="1" applyAlignment="1">
      <alignment horizontal="center" vertical="center"/>
    </xf>
    <xf numFmtId="1" fontId="1" fillId="0" borderId="71" xfId="0" applyFont="1" applyBorder="1" applyAlignment="1">
      <alignment horizontal="center" vertical="center"/>
    </xf>
    <xf numFmtId="1" fontId="1" fillId="0" borderId="20" xfId="0" applyFont="1" applyBorder="1" applyAlignment="1">
      <alignment horizontal="center" vertical="center"/>
    </xf>
    <xf numFmtId="1" fontId="1" fillId="0" borderId="72" xfId="0" applyFont="1" applyBorder="1" applyAlignment="1">
      <alignment horizontal="center" vertical="center"/>
    </xf>
    <xf numFmtId="178" fontId="12" fillId="0" borderId="18" xfId="13" applyNumberFormat="1" applyFont="1" applyBorder="1" applyAlignment="1">
      <alignment horizontal="center" vertical="center" shrinkToFit="1"/>
    </xf>
    <xf numFmtId="178" fontId="12" fillId="0" borderId="7" xfId="13" applyNumberFormat="1" applyFont="1" applyBorder="1" applyAlignment="1">
      <alignment horizontal="center" vertical="center" shrinkToFit="1"/>
    </xf>
    <xf numFmtId="178" fontId="5" fillId="0" borderId="47" xfId="13" applyNumberFormat="1" applyFont="1" applyBorder="1" applyAlignment="1">
      <alignment horizontal="right" vertical="center" shrinkToFit="1"/>
    </xf>
    <xf numFmtId="178" fontId="12" fillId="0" borderId="6" xfId="13" applyNumberFormat="1" applyFont="1" applyBorder="1" applyAlignment="1">
      <alignment horizontal="center" vertical="center" shrinkToFit="1"/>
    </xf>
    <xf numFmtId="1" fontId="18" fillId="0" borderId="46" xfId="0" applyFont="1" applyBorder="1" applyAlignment="1">
      <alignment horizontal="center" vertical="center"/>
    </xf>
    <xf numFmtId="1" fontId="18" fillId="0" borderId="44" xfId="0" applyFont="1" applyBorder="1" applyAlignment="1">
      <alignment horizontal="center" vertical="center"/>
    </xf>
    <xf numFmtId="1" fontId="18" fillId="0" borderId="45" xfId="0" applyFont="1" applyBorder="1" applyAlignment="1">
      <alignment horizontal="center" vertical="center"/>
    </xf>
    <xf numFmtId="1" fontId="17" fillId="0" borderId="8" xfId="0" applyFont="1" applyBorder="1" applyAlignment="1">
      <alignment horizontal="center" vertical="center"/>
    </xf>
    <xf numFmtId="1" fontId="17" fillId="0" borderId="9" xfId="0" applyFont="1" applyBorder="1" applyAlignment="1">
      <alignment horizontal="center" vertical="center"/>
    </xf>
    <xf numFmtId="1" fontId="17" fillId="0" borderId="18" xfId="0" applyFont="1" applyBorder="1" applyAlignment="1">
      <alignment horizontal="center" vertical="center"/>
    </xf>
    <xf numFmtId="38" fontId="1" fillId="0" borderId="19" xfId="13" applyFont="1" applyBorder="1" applyAlignment="1">
      <alignment horizontal="right" vertical="center" indent="1"/>
    </xf>
    <xf numFmtId="1" fontId="12" fillId="0" borderId="8" xfId="0" applyFont="1" applyBorder="1" applyAlignment="1">
      <alignment horizontal="left" vertical="center" wrapText="1"/>
    </xf>
    <xf numFmtId="1" fontId="12" fillId="0" borderId="9" xfId="0" applyFont="1" applyBorder="1" applyAlignment="1">
      <alignment horizontal="left" vertical="center" wrapText="1"/>
    </xf>
    <xf numFmtId="1" fontId="12" fillId="0" borderId="18" xfId="0" applyFont="1" applyBorder="1" applyAlignment="1">
      <alignment horizontal="left" vertical="center" wrapText="1"/>
    </xf>
    <xf numFmtId="178" fontId="12" fillId="0" borderId="47" xfId="0" applyNumberFormat="1" applyFont="1" applyBorder="1" applyAlignment="1">
      <alignment horizontal="center" vertical="center" wrapText="1"/>
    </xf>
    <xf numFmtId="178" fontId="12" fillId="0" borderId="18" xfId="0" applyNumberFormat="1" applyFont="1" applyBorder="1" applyAlignment="1">
      <alignment horizontal="center" vertical="center" wrapText="1"/>
    </xf>
    <xf numFmtId="178" fontId="12" fillId="0" borderId="7" xfId="0" applyNumberFormat="1" applyFont="1" applyBorder="1" applyAlignment="1">
      <alignment horizontal="center" vertical="center"/>
    </xf>
    <xf numFmtId="178" fontId="12" fillId="0" borderId="47" xfId="13" applyNumberFormat="1" applyFont="1" applyBorder="1" applyAlignment="1">
      <alignment horizontal="center" vertical="center" shrinkToFit="1"/>
    </xf>
    <xf numFmtId="178" fontId="12" fillId="0" borderId="9" xfId="13" applyNumberFormat="1" applyFont="1" applyBorder="1" applyAlignment="1">
      <alignment horizontal="center" vertical="center" shrinkToFit="1"/>
    </xf>
    <xf numFmtId="178" fontId="12" fillId="0" borderId="54" xfId="13" applyNumberFormat="1" applyFont="1" applyBorder="1" applyAlignment="1">
      <alignment horizontal="center" vertical="center" shrinkToFit="1"/>
    </xf>
    <xf numFmtId="1" fontId="4" fillId="0" borderId="4" xfId="0" applyFont="1" applyBorder="1" applyAlignment="1">
      <alignment horizontal="right" vertical="center" wrapText="1"/>
    </xf>
    <xf numFmtId="1" fontId="4" fillId="0" borderId="5" xfId="0" applyFont="1" applyBorder="1" applyAlignment="1">
      <alignment horizontal="right" vertical="center" wrapText="1"/>
    </xf>
    <xf numFmtId="1" fontId="4" fillId="0" borderId="64" xfId="0" applyFont="1" applyBorder="1" applyAlignment="1">
      <alignment horizontal="right" vertical="center" wrapText="1"/>
    </xf>
    <xf numFmtId="178" fontId="4" fillId="0" borderId="46" xfId="13" applyNumberFormat="1" applyFont="1" applyBorder="1" applyAlignment="1">
      <alignment horizontal="right" vertical="center" indent="1"/>
    </xf>
    <xf numFmtId="178" fontId="4" fillId="0" borderId="44" xfId="13" applyNumberFormat="1" applyFont="1" applyBorder="1" applyAlignment="1">
      <alignment horizontal="right" vertical="center" indent="1"/>
    </xf>
    <xf numFmtId="178" fontId="4" fillId="0" borderId="53" xfId="13" applyNumberFormat="1" applyFont="1" applyBorder="1" applyAlignment="1">
      <alignment horizontal="right" vertical="center" indent="1"/>
    </xf>
    <xf numFmtId="1" fontId="4" fillId="0" borderId="51" xfId="0" applyFont="1" applyBorder="1" applyAlignment="1">
      <alignment horizontal="right" vertical="center" wrapText="1"/>
    </xf>
    <xf numFmtId="1" fontId="4" fillId="0" borderId="21" xfId="0" applyFont="1" applyBorder="1" applyAlignment="1">
      <alignment horizontal="right" vertical="center" wrapText="1"/>
    </xf>
    <xf numFmtId="1" fontId="4" fillId="0" borderId="49" xfId="0" applyFont="1" applyBorder="1" applyAlignment="1">
      <alignment horizontal="right" vertical="center" wrapText="1"/>
    </xf>
    <xf numFmtId="178" fontId="4" fillId="0" borderId="10" xfId="13" applyNumberFormat="1" applyFont="1" applyBorder="1" applyAlignment="1">
      <alignment horizontal="right" vertical="center" indent="1"/>
    </xf>
    <xf numFmtId="178" fontId="4" fillId="0" borderId="11" xfId="13" applyNumberFormat="1" applyFont="1" applyBorder="1" applyAlignment="1">
      <alignment horizontal="right" vertical="center" indent="1"/>
    </xf>
    <xf numFmtId="178" fontId="4" fillId="0" borderId="55" xfId="13" applyNumberFormat="1" applyFont="1" applyBorder="1" applyAlignment="1">
      <alignment horizontal="right" vertical="center" indent="1"/>
    </xf>
    <xf numFmtId="1" fontId="22" fillId="0" borderId="2" xfId="0" applyFont="1" applyBorder="1" applyAlignment="1">
      <alignment horizontal="center" vertical="center" wrapText="1"/>
    </xf>
    <xf numFmtId="1" fontId="22" fillId="0" borderId="3" xfId="0" applyFont="1" applyBorder="1" applyAlignment="1">
      <alignment horizontal="center" vertical="center" wrapText="1"/>
    </xf>
    <xf numFmtId="1" fontId="22" fillId="0" borderId="42" xfId="0" applyFont="1" applyBorder="1" applyAlignment="1">
      <alignment horizontal="center" vertical="center" wrapText="1"/>
    </xf>
    <xf numFmtId="178" fontId="22" fillId="0" borderId="1" xfId="13" applyNumberFormat="1" applyFont="1" applyBorder="1" applyAlignment="1">
      <alignment horizontal="right" vertical="center" indent="1"/>
    </xf>
    <xf numFmtId="178" fontId="22" fillId="0" borderId="12" xfId="13" applyNumberFormat="1" applyFont="1" applyBorder="1" applyAlignment="1">
      <alignment horizontal="right" vertical="center" indent="1"/>
    </xf>
    <xf numFmtId="178" fontId="22" fillId="0" borderId="22" xfId="13" applyNumberFormat="1" applyFont="1" applyBorder="1" applyAlignment="1">
      <alignment horizontal="right" vertical="center" indent="1"/>
    </xf>
    <xf numFmtId="1" fontId="4" fillId="0" borderId="1" xfId="0" applyFont="1" applyBorder="1" applyAlignment="1">
      <alignment horizontal="center" vertical="center" wrapText="1"/>
    </xf>
    <xf numFmtId="1" fontId="4" fillId="0" borderId="12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178" fontId="4" fillId="0" borderId="22" xfId="0" applyNumberFormat="1" applyFont="1" applyBorder="1" applyAlignment="1">
      <alignment horizontal="center" vertical="center" wrapText="1"/>
    </xf>
    <xf numFmtId="178" fontId="4" fillId="0" borderId="1" xfId="13" applyNumberFormat="1" applyFont="1" applyBorder="1" applyAlignment="1">
      <alignment horizontal="center" vertical="center" shrinkToFit="1"/>
    </xf>
    <xf numFmtId="178" fontId="4" fillId="0" borderId="12" xfId="13" applyNumberFormat="1" applyFont="1" applyBorder="1" applyAlignment="1">
      <alignment horizontal="center" vertical="center" shrinkToFit="1"/>
    </xf>
    <xf numFmtId="178" fontId="4" fillId="0" borderId="22" xfId="13" applyNumberFormat="1" applyFont="1" applyBorder="1" applyAlignment="1">
      <alignment horizontal="center" vertical="center" shrinkToFit="1"/>
    </xf>
    <xf numFmtId="1" fontId="4" fillId="0" borderId="13" xfId="0" applyFont="1" applyBorder="1" applyAlignment="1">
      <alignment horizontal="right" vertical="center" wrapText="1"/>
    </xf>
    <xf numFmtId="1" fontId="4" fillId="0" borderId="14" xfId="0" applyFont="1" applyBorder="1" applyAlignment="1">
      <alignment horizontal="right" vertical="center" wrapText="1"/>
    </xf>
    <xf numFmtId="1" fontId="4" fillId="0" borderId="43" xfId="0" applyFont="1" applyBorder="1" applyAlignment="1">
      <alignment horizontal="right" vertical="center" wrapText="1"/>
    </xf>
    <xf numFmtId="1" fontId="18" fillId="0" borderId="26" xfId="0" applyFont="1" applyBorder="1" applyAlignment="1">
      <alignment horizontal="center" vertical="center" wrapText="1"/>
    </xf>
    <xf numFmtId="1" fontId="18" fillId="0" borderId="63" xfId="0" applyFont="1" applyBorder="1" applyAlignment="1">
      <alignment horizontal="center" vertical="center" wrapText="1"/>
    </xf>
    <xf numFmtId="1" fontId="18" fillId="0" borderId="20" xfId="0" applyFont="1" applyBorder="1" applyAlignment="1">
      <alignment horizontal="center" vertical="center" wrapText="1"/>
    </xf>
    <xf numFmtId="1" fontId="18" fillId="0" borderId="68" xfId="0" applyFont="1" applyBorder="1" applyAlignment="1">
      <alignment horizontal="center" vertical="center" wrapText="1"/>
    </xf>
    <xf numFmtId="1" fontId="1" fillId="0" borderId="69" xfId="0" applyFont="1" applyBorder="1" applyAlignment="1">
      <alignment horizontal="center" vertical="center"/>
    </xf>
    <xf numFmtId="1" fontId="1" fillId="0" borderId="70" xfId="0" applyFont="1" applyBorder="1" applyAlignment="1">
      <alignment horizontal="center" vertical="center"/>
    </xf>
    <xf numFmtId="1" fontId="1" fillId="0" borderId="46" xfId="0" applyFont="1" applyBorder="1" applyAlignment="1">
      <alignment horizontal="center" vertical="center"/>
    </xf>
    <xf numFmtId="1" fontId="18" fillId="0" borderId="48" xfId="0" applyFont="1" applyBorder="1" applyAlignment="1">
      <alignment horizontal="center" vertical="center"/>
    </xf>
    <xf numFmtId="1" fontId="18" fillId="0" borderId="11" xfId="0" applyFont="1" applyBorder="1" applyAlignment="1">
      <alignment horizontal="center" vertical="center"/>
    </xf>
    <xf numFmtId="1" fontId="18" fillId="0" borderId="19" xfId="0" applyFont="1" applyBorder="1" applyAlignment="1">
      <alignment horizontal="center" vertical="center"/>
    </xf>
    <xf numFmtId="1" fontId="18" fillId="0" borderId="62" xfId="0" applyFont="1" applyBorder="1" applyAlignment="1">
      <alignment horizontal="center" vertical="center" shrinkToFit="1"/>
    </xf>
    <xf numFmtId="1" fontId="18" fillId="0" borderId="26" xfId="0" applyFont="1" applyBorder="1" applyAlignment="1">
      <alignment horizontal="center" vertical="center" shrinkToFit="1"/>
    </xf>
    <xf numFmtId="1" fontId="18" fillId="0" borderId="71" xfId="0" applyFont="1" applyBorder="1" applyAlignment="1">
      <alignment horizontal="center" vertical="center" shrinkToFit="1"/>
    </xf>
    <xf numFmtId="1" fontId="18" fillId="0" borderId="67" xfId="0" applyFont="1" applyBorder="1" applyAlignment="1">
      <alignment horizontal="center" vertical="center" shrinkToFit="1"/>
    </xf>
    <xf numFmtId="1" fontId="18" fillId="0" borderId="20" xfId="0" applyFont="1" applyBorder="1" applyAlignment="1">
      <alignment horizontal="center" vertical="center" shrinkToFit="1"/>
    </xf>
    <xf numFmtId="1" fontId="18" fillId="0" borderId="72" xfId="0" applyFont="1" applyBorder="1" applyAlignment="1">
      <alignment horizontal="center" vertical="center" shrinkToFit="1"/>
    </xf>
    <xf numFmtId="178" fontId="12" fillId="0" borderId="62" xfId="13" applyNumberFormat="1" applyFont="1" applyBorder="1" applyAlignment="1">
      <alignment horizontal="center" vertical="center" shrinkToFit="1"/>
    </xf>
    <xf numFmtId="178" fontId="12" fillId="0" borderId="26" xfId="13" applyNumberFormat="1" applyFont="1" applyBorder="1" applyAlignment="1">
      <alignment horizontal="center" vertical="center" shrinkToFit="1"/>
    </xf>
    <xf numFmtId="178" fontId="12" fillId="0" borderId="71" xfId="13" applyNumberFormat="1" applyFont="1" applyBorder="1" applyAlignment="1">
      <alignment horizontal="center" vertical="center" shrinkToFit="1"/>
    </xf>
    <xf numFmtId="1" fontId="12" fillId="0" borderId="69" xfId="0" applyFont="1" applyBorder="1" applyAlignment="1">
      <alignment horizontal="left" vertical="center" wrapText="1"/>
    </xf>
    <xf numFmtId="1" fontId="12" fillId="0" borderId="26" xfId="0" applyFont="1" applyBorder="1" applyAlignment="1">
      <alignment horizontal="left" vertical="center" wrapText="1"/>
    </xf>
    <xf numFmtId="1" fontId="12" fillId="0" borderId="63" xfId="0" applyFont="1" applyBorder="1" applyAlignment="1">
      <alignment horizontal="left" vertical="center" wrapText="1"/>
    </xf>
    <xf numFmtId="178" fontId="12" fillId="0" borderId="63" xfId="13" applyNumberFormat="1" applyFont="1" applyBorder="1" applyAlignment="1">
      <alignment horizontal="center" vertical="center" shrinkToFit="1"/>
    </xf>
    <xf numFmtId="178" fontId="5" fillId="0" borderId="62" xfId="13" applyNumberFormat="1" applyFont="1" applyBorder="1" applyAlignment="1">
      <alignment horizontal="right" vertical="center" shrinkToFit="1"/>
    </xf>
    <xf numFmtId="178" fontId="12" fillId="0" borderId="47" xfId="0" applyNumberFormat="1" applyFont="1" applyBorder="1" applyAlignment="1">
      <alignment horizontal="center" vertical="center"/>
    </xf>
    <xf numFmtId="1" fontId="12" fillId="0" borderId="73" xfId="0" applyFont="1" applyBorder="1" applyAlignment="1">
      <alignment horizontal="left" vertical="center" wrapText="1"/>
    </xf>
    <xf numFmtId="1" fontId="12" fillId="0" borderId="65" xfId="0" applyFont="1" applyBorder="1" applyAlignment="1">
      <alignment horizontal="left" vertical="center" wrapText="1"/>
    </xf>
    <xf numFmtId="1" fontId="12" fillId="0" borderId="56" xfId="0" applyFont="1" applyBorder="1" applyAlignment="1">
      <alignment horizontal="left" vertical="center" wrapText="1"/>
    </xf>
    <xf numFmtId="178" fontId="12" fillId="0" borderId="64" xfId="0" applyNumberFormat="1" applyFont="1" applyBorder="1" applyAlignment="1">
      <alignment horizontal="center" vertical="center" wrapText="1"/>
    </xf>
    <xf numFmtId="178" fontId="12" fillId="0" borderId="56" xfId="0" applyNumberFormat="1" applyFont="1" applyBorder="1" applyAlignment="1">
      <alignment horizontal="center" vertical="center" wrapText="1"/>
    </xf>
    <xf numFmtId="178" fontId="12" fillId="0" borderId="5" xfId="0" applyNumberFormat="1" applyFont="1" applyBorder="1" applyAlignment="1">
      <alignment horizontal="center" vertical="center"/>
    </xf>
    <xf numFmtId="178" fontId="12" fillId="0" borderId="64" xfId="13" applyNumberFormat="1" applyFont="1" applyBorder="1" applyAlignment="1">
      <alignment horizontal="center" vertical="center" shrinkToFit="1"/>
    </xf>
    <xf numFmtId="178" fontId="12" fillId="0" borderId="65" xfId="13" applyNumberFormat="1" applyFont="1" applyBorder="1" applyAlignment="1">
      <alignment horizontal="center" vertical="center" shrinkToFit="1"/>
    </xf>
    <xf numFmtId="178" fontId="12" fillId="0" borderId="66" xfId="13" applyNumberFormat="1" applyFont="1" applyBorder="1" applyAlignment="1">
      <alignment horizontal="center" vertical="center" shrinkToFit="1"/>
    </xf>
    <xf numFmtId="178" fontId="12" fillId="0" borderId="56" xfId="13" applyNumberFormat="1" applyFont="1" applyBorder="1" applyAlignment="1">
      <alignment horizontal="center" vertical="center" shrinkToFit="1"/>
    </xf>
    <xf numFmtId="178" fontId="12" fillId="0" borderId="5" xfId="13" applyNumberFormat="1" applyFont="1" applyBorder="1" applyAlignment="1">
      <alignment horizontal="center" vertical="center" shrinkToFit="1"/>
    </xf>
    <xf numFmtId="178" fontId="5" fillId="0" borderId="5" xfId="13" applyNumberFormat="1" applyFont="1" applyBorder="1" applyAlignment="1">
      <alignment horizontal="right" vertical="center" shrinkToFit="1"/>
    </xf>
    <xf numFmtId="178" fontId="5" fillId="0" borderId="64" xfId="13" applyNumberFormat="1" applyFont="1" applyBorder="1" applyAlignment="1">
      <alignment horizontal="right" vertical="center" shrinkToFit="1"/>
    </xf>
    <xf numFmtId="178" fontId="12" fillId="0" borderId="4" xfId="13" applyNumberFormat="1" applyFont="1" applyBorder="1" applyAlignment="1">
      <alignment horizontal="center" vertical="center" shrinkToFit="1"/>
    </xf>
    <xf numFmtId="178" fontId="5" fillId="0" borderId="23" xfId="13" applyNumberFormat="1" applyFont="1" applyBorder="1" applyAlignment="1">
      <alignment horizontal="right" vertical="center" shrinkToFit="1"/>
    </xf>
    <xf numFmtId="178" fontId="5" fillId="0" borderId="56" xfId="13" applyNumberFormat="1" applyFont="1" applyBorder="1" applyAlignment="1">
      <alignment horizontal="center" vertical="center" shrinkToFit="1"/>
    </xf>
    <xf numFmtId="178" fontId="5" fillId="0" borderId="23" xfId="13" applyNumberFormat="1" applyFont="1" applyBorder="1" applyAlignment="1">
      <alignment horizontal="center" vertical="center" shrinkToFit="1"/>
    </xf>
    <xf numFmtId="178" fontId="4" fillId="0" borderId="10" xfId="13" applyNumberFormat="1" applyFont="1" applyBorder="1" applyAlignment="1">
      <alignment horizontal="right" vertical="center" indent="1" shrinkToFit="1"/>
    </xf>
    <xf numFmtId="178" fontId="4" fillId="0" borderId="11" xfId="13" applyNumberFormat="1" applyFont="1" applyBorder="1" applyAlignment="1">
      <alignment horizontal="right" vertical="center" indent="1" shrinkToFit="1"/>
    </xf>
    <xf numFmtId="178" fontId="4" fillId="0" borderId="55" xfId="13" applyNumberFormat="1" applyFont="1" applyBorder="1" applyAlignment="1">
      <alignment horizontal="right" vertical="center" indent="1" shrinkToFit="1"/>
    </xf>
    <xf numFmtId="178" fontId="4" fillId="0" borderId="46" xfId="13" applyNumberFormat="1" applyFont="1" applyBorder="1" applyAlignment="1">
      <alignment horizontal="right" vertical="center" indent="1" shrinkToFit="1"/>
    </xf>
    <xf numFmtId="178" fontId="4" fillId="0" borderId="44" xfId="13" applyNumberFormat="1" applyFont="1" applyBorder="1" applyAlignment="1">
      <alignment horizontal="right" vertical="center" indent="1" shrinkToFit="1"/>
    </xf>
    <xf numFmtId="178" fontId="4" fillId="0" borderId="53" xfId="13" applyNumberFormat="1" applyFont="1" applyBorder="1" applyAlignment="1">
      <alignment horizontal="right" vertical="center" indent="1" shrinkToFit="1"/>
    </xf>
    <xf numFmtId="178" fontId="12" fillId="0" borderId="67" xfId="13" applyNumberFormat="1" applyFont="1" applyBorder="1" applyAlignment="1">
      <alignment horizontal="center" vertical="center" shrinkToFit="1"/>
    </xf>
    <xf numFmtId="178" fontId="12" fillId="0" borderId="20" xfId="13" applyNumberFormat="1" applyFont="1" applyBorder="1" applyAlignment="1">
      <alignment horizontal="center" vertical="center" shrinkToFit="1"/>
    </xf>
    <xf numFmtId="178" fontId="12" fillId="0" borderId="72" xfId="13" applyNumberFormat="1" applyFont="1" applyBorder="1" applyAlignment="1">
      <alignment horizontal="center" vertical="center" shrinkToFit="1"/>
    </xf>
    <xf numFmtId="178" fontId="12" fillId="0" borderId="79" xfId="13" applyNumberFormat="1" applyFont="1" applyBorder="1" applyAlignment="1">
      <alignment horizontal="center" vertical="center" shrinkToFit="1"/>
    </xf>
    <xf numFmtId="178" fontId="12" fillId="0" borderId="76" xfId="13" applyNumberFormat="1" applyFont="1" applyBorder="1" applyAlignment="1">
      <alignment horizontal="center" vertical="center" shrinkToFit="1"/>
    </xf>
    <xf numFmtId="178" fontId="5" fillId="0" borderId="76" xfId="13" applyNumberFormat="1" applyFont="1" applyBorder="1" applyAlignment="1">
      <alignment horizontal="right" vertical="center" shrinkToFit="1"/>
    </xf>
    <xf numFmtId="178" fontId="5" fillId="0" borderId="77" xfId="13" applyNumberFormat="1" applyFont="1" applyBorder="1" applyAlignment="1">
      <alignment horizontal="right" vertical="center" shrinkToFit="1"/>
    </xf>
    <xf numFmtId="178" fontId="5" fillId="0" borderId="68" xfId="13" applyNumberFormat="1" applyFont="1" applyBorder="1" applyAlignment="1">
      <alignment horizontal="center" vertical="center" shrinkToFit="1"/>
    </xf>
    <xf numFmtId="178" fontId="5" fillId="0" borderId="77" xfId="13" applyNumberFormat="1" applyFont="1" applyBorder="1" applyAlignment="1">
      <alignment horizontal="center" vertical="center" shrinkToFit="1"/>
    </xf>
    <xf numFmtId="178" fontId="22" fillId="0" borderId="1" xfId="13" applyNumberFormat="1" applyFont="1" applyBorder="1" applyAlignment="1">
      <alignment horizontal="right" vertical="center" indent="1" shrinkToFit="1"/>
    </xf>
    <xf numFmtId="178" fontId="22" fillId="0" borderId="12" xfId="13" applyNumberFormat="1" applyFont="1" applyBorder="1" applyAlignment="1">
      <alignment horizontal="right" vertical="center" indent="1" shrinkToFit="1"/>
    </xf>
    <xf numFmtId="178" fontId="22" fillId="0" borderId="22" xfId="13" applyNumberFormat="1" applyFont="1" applyBorder="1" applyAlignment="1">
      <alignment horizontal="right" vertical="center" indent="1" shrinkToFit="1"/>
    </xf>
    <xf numFmtId="1" fontId="1" fillId="0" borderId="8" xfId="0" applyFont="1" applyBorder="1" applyAlignment="1">
      <alignment horizontal="left" vertical="center" wrapText="1"/>
    </xf>
    <xf numFmtId="1" fontId="1" fillId="0" borderId="9" xfId="0" applyFont="1" applyBorder="1" applyAlignment="1">
      <alignment horizontal="left" vertical="center" wrapText="1"/>
    </xf>
    <xf numFmtId="1" fontId="1" fillId="0" borderId="18" xfId="0" applyFont="1" applyBorder="1" applyAlignment="1">
      <alignment horizontal="left" vertical="center" wrapText="1"/>
    </xf>
    <xf numFmtId="178" fontId="1" fillId="0" borderId="47" xfId="0" applyNumberFormat="1" applyFont="1" applyBorder="1" applyAlignment="1">
      <alignment horizontal="center" vertical="center" wrapText="1"/>
    </xf>
    <xf numFmtId="178" fontId="1" fillId="0" borderId="18" xfId="0" applyNumberFormat="1" applyFont="1" applyBorder="1" applyAlignment="1">
      <alignment horizontal="center" vertical="center" wrapText="1"/>
    </xf>
    <xf numFmtId="178" fontId="1" fillId="0" borderId="7" xfId="0" applyNumberFormat="1" applyFont="1" applyBorder="1" applyAlignment="1">
      <alignment horizontal="center" vertical="center"/>
    </xf>
    <xf numFmtId="1" fontId="19" fillId="0" borderId="20" xfId="0" applyFont="1" applyBorder="1" applyAlignment="1">
      <alignment horizontal="center" vertical="top" wrapText="1"/>
    </xf>
    <xf numFmtId="1" fontId="19" fillId="0" borderId="0" xfId="0" applyFont="1" applyAlignment="1">
      <alignment horizontal="center" vertical="center" wrapText="1"/>
    </xf>
    <xf numFmtId="1" fontId="17" fillId="0" borderId="48" xfId="0" applyFont="1" applyBorder="1" applyAlignment="1">
      <alignment horizontal="center" vertical="center"/>
    </xf>
    <xf numFmtId="178" fontId="1" fillId="0" borderId="62" xfId="0" applyNumberFormat="1" applyFont="1" applyBorder="1" applyAlignment="1">
      <alignment horizontal="center" vertical="center" wrapText="1"/>
    </xf>
    <xf numFmtId="178" fontId="1" fillId="0" borderId="63" xfId="0" applyNumberFormat="1" applyFont="1" applyBorder="1" applyAlignment="1">
      <alignment horizontal="center" vertical="center" wrapText="1"/>
    </xf>
    <xf numFmtId="178" fontId="1" fillId="0" borderId="60" xfId="13" applyNumberFormat="1" applyFont="1" applyBorder="1" applyAlignment="1">
      <alignment horizontal="center" vertical="center" shrinkToFit="1"/>
    </xf>
    <xf numFmtId="178" fontId="1" fillId="0" borderId="74" xfId="13" applyNumberFormat="1" applyFont="1" applyBorder="1" applyAlignment="1">
      <alignment horizontal="center" vertical="center" shrinkToFit="1"/>
    </xf>
    <xf numFmtId="1" fontId="4" fillId="0" borderId="56" xfId="0" applyFont="1" applyBorder="1" applyAlignment="1">
      <alignment horizontal="left" vertical="center"/>
    </xf>
    <xf numFmtId="1" fontId="4" fillId="0" borderId="5" xfId="0" applyFont="1" applyBorder="1" applyAlignment="1">
      <alignment horizontal="left" vertical="center"/>
    </xf>
    <xf numFmtId="1" fontId="4" fillId="0" borderId="57" xfId="0" applyFont="1" applyBorder="1" applyAlignment="1">
      <alignment horizontal="left" vertical="center"/>
    </xf>
    <xf numFmtId="1" fontId="4" fillId="0" borderId="39" xfId="0" applyFont="1" applyBorder="1" applyAlignment="1">
      <alignment horizontal="left" vertical="center"/>
    </xf>
    <xf numFmtId="1" fontId="4" fillId="0" borderId="33" xfId="0" applyFont="1" applyBorder="1" applyAlignment="1">
      <alignment horizontal="left" vertical="center"/>
    </xf>
    <xf numFmtId="1" fontId="4" fillId="0" borderId="34" xfId="0" applyFont="1" applyBorder="1" applyAlignment="1">
      <alignment horizontal="left" vertical="center"/>
    </xf>
    <xf numFmtId="1" fontId="4" fillId="0" borderId="51" xfId="0" applyFont="1" applyBorder="1" applyAlignment="1">
      <alignment horizontal="left" vertical="center"/>
    </xf>
    <xf numFmtId="1" fontId="4" fillId="0" borderId="21" xfId="0" applyFont="1" applyBorder="1" applyAlignment="1">
      <alignment horizontal="left" vertical="center"/>
    </xf>
    <xf numFmtId="1" fontId="4" fillId="0" borderId="58" xfId="0" applyFont="1" applyBorder="1" applyAlignment="1">
      <alignment horizontal="left" vertical="center"/>
    </xf>
    <xf numFmtId="1" fontId="4" fillId="0" borderId="50" xfId="0" applyFont="1" applyBorder="1" applyAlignment="1">
      <alignment horizontal="left" vertical="center"/>
    </xf>
    <xf numFmtId="1" fontId="4" fillId="0" borderId="52" xfId="0" applyFont="1" applyBorder="1" applyAlignment="1">
      <alignment horizontal="left" vertical="center"/>
    </xf>
    <xf numFmtId="1" fontId="4" fillId="0" borderId="59" xfId="0" applyFont="1" applyBorder="1" applyAlignment="1">
      <alignment horizontal="left" vertical="center"/>
    </xf>
    <xf numFmtId="1" fontId="4" fillId="0" borderId="18" xfId="0" applyFont="1" applyBorder="1" applyAlignment="1">
      <alignment horizontal="left" vertical="center"/>
    </xf>
    <xf numFmtId="1" fontId="4" fillId="0" borderId="7" xfId="0" applyFont="1" applyBorder="1" applyAlignment="1">
      <alignment horizontal="left" vertical="center"/>
    </xf>
    <xf numFmtId="1" fontId="4" fillId="0" borderId="31" xfId="0" applyFont="1" applyBorder="1" applyAlignment="1">
      <alignment horizontal="left" vertical="center"/>
    </xf>
    <xf numFmtId="1" fontId="4" fillId="0" borderId="6" xfId="0" applyFont="1" applyBorder="1" applyAlignment="1">
      <alignment horizontal="left" vertical="center"/>
    </xf>
    <xf numFmtId="1" fontId="4" fillId="0" borderId="38" xfId="0" applyFont="1" applyBorder="1" applyAlignment="1">
      <alignment horizontal="left" vertical="center"/>
    </xf>
    <xf numFmtId="1" fontId="4" fillId="0" borderId="28" xfId="0" applyFont="1" applyBorder="1" applyAlignment="1">
      <alignment horizontal="left" vertical="center"/>
    </xf>
    <xf numFmtId="1" fontId="4" fillId="0" borderId="29" xfId="0" applyFont="1" applyBorder="1" applyAlignment="1">
      <alignment horizontal="left" vertical="center"/>
    </xf>
    <xf numFmtId="1" fontId="1" fillId="0" borderId="20" xfId="0" applyFont="1" applyBorder="1" applyAlignment="1">
      <alignment horizontal="center"/>
    </xf>
    <xf numFmtId="1" fontId="4" fillId="0" borderId="0" xfId="0" applyFont="1" applyBorder="1" applyAlignment="1">
      <alignment horizontal="distributed" vertical="center"/>
    </xf>
    <xf numFmtId="1" fontId="1" fillId="0" borderId="0" xfId="0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" fontId="1" fillId="0" borderId="45" xfId="0" applyFont="1" applyBorder="1" applyAlignment="1">
      <alignment horizontal="center" vertical="center"/>
    </xf>
    <xf numFmtId="38" fontId="1" fillId="0" borderId="18" xfId="13" applyFont="1" applyBorder="1" applyAlignment="1">
      <alignment horizontal="right" vertical="center" indent="1"/>
    </xf>
    <xf numFmtId="1" fontId="18" fillId="0" borderId="43" xfId="0" applyFont="1" applyBorder="1" applyAlignment="1">
      <alignment horizontal="center" vertical="center"/>
    </xf>
    <xf numFmtId="1" fontId="17" fillId="0" borderId="47" xfId="0" applyFont="1" applyBorder="1" applyAlignment="1">
      <alignment horizontal="center" vertical="center"/>
    </xf>
    <xf numFmtId="178" fontId="1" fillId="0" borderId="47" xfId="13" applyNumberFormat="1" applyFont="1" applyBorder="1" applyAlignment="1">
      <alignment horizontal="center" vertical="center" shrinkToFit="1"/>
    </xf>
    <xf numFmtId="178" fontId="1" fillId="0" borderId="9" xfId="13" applyNumberFormat="1" applyFont="1" applyBorder="1" applyAlignment="1">
      <alignment horizontal="center" vertical="center" shrinkToFit="1"/>
    </xf>
    <xf numFmtId="178" fontId="1" fillId="0" borderId="54" xfId="13" applyNumberFormat="1" applyFont="1" applyBorder="1" applyAlignment="1">
      <alignment horizontal="center" vertical="center" shrinkToFit="1"/>
    </xf>
    <xf numFmtId="178" fontId="1" fillId="0" borderId="18" xfId="13" applyNumberFormat="1" applyFont="1" applyBorder="1" applyAlignment="1">
      <alignment horizontal="center" vertical="center" shrinkToFit="1"/>
    </xf>
    <xf numFmtId="178" fontId="1" fillId="0" borderId="7" xfId="13" applyNumberFormat="1" applyFont="1" applyBorder="1" applyAlignment="1">
      <alignment horizontal="center" vertical="center" shrinkToFit="1"/>
    </xf>
    <xf numFmtId="178" fontId="1" fillId="0" borderId="6" xfId="13" applyNumberFormat="1" applyFont="1" applyBorder="1" applyAlignment="1">
      <alignment horizontal="center" vertical="center" shrinkToFit="1"/>
    </xf>
    <xf numFmtId="178" fontId="1" fillId="0" borderId="62" xfId="13" applyNumberFormat="1" applyFont="1" applyBorder="1" applyAlignment="1">
      <alignment horizontal="center" vertical="center" shrinkToFit="1"/>
    </xf>
    <xf numFmtId="178" fontId="1" fillId="0" borderId="26" xfId="13" applyNumberFormat="1" applyFont="1" applyBorder="1" applyAlignment="1">
      <alignment horizontal="center" vertical="center" shrinkToFit="1"/>
    </xf>
    <xf numFmtId="178" fontId="1" fillId="0" borderId="71" xfId="13" applyNumberFormat="1" applyFont="1" applyBorder="1" applyAlignment="1">
      <alignment horizontal="center" vertical="center" shrinkToFit="1"/>
    </xf>
    <xf numFmtId="1" fontId="1" fillId="0" borderId="69" xfId="0" applyFont="1" applyBorder="1" applyAlignment="1">
      <alignment horizontal="left" vertical="center" wrapText="1"/>
    </xf>
    <xf numFmtId="1" fontId="1" fillId="0" borderId="26" xfId="0" applyFont="1" applyBorder="1" applyAlignment="1">
      <alignment horizontal="left" vertical="center" wrapText="1"/>
    </xf>
    <xf numFmtId="1" fontId="1" fillId="0" borderId="63" xfId="0" applyFont="1" applyBorder="1" applyAlignment="1">
      <alignment horizontal="left" vertical="center" wrapText="1"/>
    </xf>
    <xf numFmtId="178" fontId="1" fillId="0" borderId="63" xfId="13" applyNumberFormat="1" applyFont="1" applyBorder="1" applyAlignment="1">
      <alignment horizontal="center" vertical="center" shrinkToFit="1"/>
    </xf>
    <xf numFmtId="178" fontId="1" fillId="0" borderId="47" xfId="0" applyNumberFormat="1" applyFont="1" applyBorder="1" applyAlignment="1">
      <alignment horizontal="center" vertical="center"/>
    </xf>
    <xf numFmtId="1" fontId="1" fillId="0" borderId="73" xfId="0" applyFont="1" applyBorder="1" applyAlignment="1">
      <alignment horizontal="left" vertical="center" wrapText="1"/>
    </xf>
    <xf numFmtId="1" fontId="1" fillId="0" borderId="65" xfId="0" applyFont="1" applyBorder="1" applyAlignment="1">
      <alignment horizontal="left" vertical="center" wrapText="1"/>
    </xf>
    <xf numFmtId="1" fontId="1" fillId="0" borderId="56" xfId="0" applyFont="1" applyBorder="1" applyAlignment="1">
      <alignment horizontal="left" vertical="center" wrapText="1"/>
    </xf>
    <xf numFmtId="178" fontId="1" fillId="0" borderId="64" xfId="0" applyNumberFormat="1" applyFont="1" applyBorder="1" applyAlignment="1">
      <alignment horizontal="center" vertical="center" wrapText="1"/>
    </xf>
    <xf numFmtId="178" fontId="1" fillId="0" borderId="56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/>
    </xf>
    <xf numFmtId="178" fontId="1" fillId="0" borderId="64" xfId="13" applyNumberFormat="1" applyFont="1" applyBorder="1" applyAlignment="1">
      <alignment horizontal="center" vertical="center" shrinkToFit="1"/>
    </xf>
    <xf numFmtId="178" fontId="1" fillId="0" borderId="65" xfId="13" applyNumberFormat="1" applyFont="1" applyBorder="1" applyAlignment="1">
      <alignment horizontal="center" vertical="center" shrinkToFit="1"/>
    </xf>
    <xf numFmtId="178" fontId="1" fillId="0" borderId="66" xfId="13" applyNumberFormat="1" applyFont="1" applyBorder="1" applyAlignment="1">
      <alignment horizontal="center" vertical="center" shrinkToFit="1"/>
    </xf>
    <xf numFmtId="178" fontId="1" fillId="0" borderId="56" xfId="13" applyNumberFormat="1" applyFont="1" applyBorder="1" applyAlignment="1">
      <alignment horizontal="center" vertical="center" shrinkToFit="1"/>
    </xf>
    <xf numFmtId="178" fontId="1" fillId="0" borderId="5" xfId="13" applyNumberFormat="1" applyFont="1" applyBorder="1" applyAlignment="1">
      <alignment horizontal="center" vertical="center" shrinkToFit="1"/>
    </xf>
    <xf numFmtId="178" fontId="1" fillId="0" borderId="4" xfId="13" applyNumberFormat="1" applyFont="1" applyBorder="1" applyAlignment="1">
      <alignment horizontal="center" vertical="center" shrinkToFit="1"/>
    </xf>
    <xf numFmtId="178" fontId="1" fillId="0" borderId="67" xfId="13" applyNumberFormat="1" applyFont="1" applyBorder="1" applyAlignment="1">
      <alignment horizontal="center" vertical="center" shrinkToFit="1"/>
    </xf>
    <xf numFmtId="178" fontId="1" fillId="0" borderId="20" xfId="13" applyNumberFormat="1" applyFont="1" applyBorder="1" applyAlignment="1">
      <alignment horizontal="center" vertical="center" shrinkToFit="1"/>
    </xf>
    <xf numFmtId="178" fontId="1" fillId="0" borderId="72" xfId="13" applyNumberFormat="1" applyFont="1" applyBorder="1" applyAlignment="1">
      <alignment horizontal="center" vertical="center" shrinkToFit="1"/>
    </xf>
    <xf numFmtId="178" fontId="1" fillId="0" borderId="79" xfId="13" applyNumberFormat="1" applyFont="1" applyBorder="1" applyAlignment="1">
      <alignment horizontal="center" vertical="center" shrinkToFit="1"/>
    </xf>
    <xf numFmtId="178" fontId="1" fillId="0" borderId="76" xfId="13" applyNumberFormat="1" applyFont="1" applyBorder="1" applyAlignment="1">
      <alignment horizontal="center" vertical="center" shrinkToFit="1"/>
    </xf>
    <xf numFmtId="179" fontId="1" fillId="0" borderId="36" xfId="0" applyNumberFormat="1" applyFont="1" applyBorder="1" applyAlignment="1">
      <alignment horizontal="center" vertical="center"/>
    </xf>
    <xf numFmtId="179" fontId="1" fillId="0" borderId="37" xfId="0" applyNumberFormat="1" applyFont="1" applyBorder="1" applyAlignment="1">
      <alignment horizontal="center" vertical="center"/>
    </xf>
  </cellXfs>
  <cellStyles count="14">
    <cellStyle name="STYL0 - スタイル1" xfId="6"/>
    <cellStyle name="STYL1 - スタイル2" xfId="7"/>
    <cellStyle name="STYL2 - スタイル3" xfId="8"/>
    <cellStyle name="STYL3 - スタイル4" xfId="9"/>
    <cellStyle name="STYL4 - スタイル5" xfId="2"/>
    <cellStyle name="STYL5 - スタイル6" xfId="5"/>
    <cellStyle name="STYL6 - スタイル7" xfId="10"/>
    <cellStyle name="STYL7 - スタイル8" xfId="3"/>
    <cellStyle name="桁区切り" xfId="13" builtinId="6"/>
    <cellStyle name="桁区切り 2" xfId="4"/>
    <cellStyle name="標準" xfId="0" builtinId="0"/>
    <cellStyle name="標準 2" xfId="11"/>
    <cellStyle name="標準 3" xfId="12"/>
    <cellStyle name="標準 4" xfId="1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sqref="A1:I1"/>
    </sheetView>
  </sheetViews>
  <sheetFormatPr defaultRowHeight="14.25"/>
  <sheetData>
    <row r="1" spans="1:9" s="14" customFormat="1" ht="20.25" customHeight="1">
      <c r="A1" s="15" t="s">
        <v>67</v>
      </c>
      <c r="B1" s="15"/>
      <c r="C1" s="15"/>
      <c r="D1" s="15"/>
      <c r="E1" s="15"/>
      <c r="F1" s="15"/>
      <c r="G1" s="15"/>
      <c r="H1" s="15"/>
      <c r="I1" s="15"/>
    </row>
    <row r="2" spans="1:9" s="14" customFormat="1" ht="20.25" customHeight="1">
      <c r="A2" s="1"/>
      <c r="B2" s="1"/>
      <c r="C2" s="1"/>
      <c r="D2" s="1"/>
      <c r="E2" s="1"/>
      <c r="F2" s="1"/>
      <c r="G2" s="1"/>
      <c r="H2" s="1"/>
      <c r="I2" s="1"/>
    </row>
    <row r="3" spans="1:9" s="14" customFormat="1" ht="20.25" customHeight="1">
      <c r="A3" s="1"/>
      <c r="B3" s="1"/>
      <c r="C3" s="1"/>
      <c r="D3" s="1"/>
      <c r="E3" s="1"/>
      <c r="F3" s="1"/>
      <c r="G3" s="1"/>
      <c r="H3" s="1"/>
      <c r="I3" s="1"/>
    </row>
    <row r="4" spans="1:9" s="14" customFormat="1" ht="20.25" customHeight="1">
      <c r="A4" s="1"/>
      <c r="B4" s="1" t="s">
        <v>68</v>
      </c>
      <c r="C4" s="1"/>
      <c r="D4" s="1"/>
      <c r="E4" s="1"/>
      <c r="F4" s="1"/>
      <c r="G4" s="1"/>
      <c r="H4" s="1"/>
      <c r="I4" s="1"/>
    </row>
    <row r="5" spans="1:9" s="14" customFormat="1" ht="20.25" customHeight="1">
      <c r="A5" s="1"/>
      <c r="B5" s="1" t="s">
        <v>69</v>
      </c>
      <c r="C5" s="1"/>
      <c r="D5" s="1"/>
      <c r="E5" s="1"/>
      <c r="F5" s="1"/>
      <c r="G5" s="1"/>
      <c r="H5" s="1"/>
      <c r="I5" s="1"/>
    </row>
    <row r="6" spans="1:9" s="14" customFormat="1" ht="20.25" customHeight="1">
      <c r="A6" s="1"/>
      <c r="B6" s="16" t="s">
        <v>70</v>
      </c>
      <c r="C6" s="16"/>
      <c r="D6" s="16"/>
      <c r="E6" s="16"/>
      <c r="F6" s="16"/>
      <c r="G6" s="16"/>
      <c r="H6" s="16"/>
      <c r="I6" s="16"/>
    </row>
    <row r="7" spans="1:9" s="14" customFormat="1" ht="20.25" customHeight="1">
      <c r="A7" s="1"/>
      <c r="B7" s="1"/>
      <c r="C7" s="1"/>
      <c r="D7" s="1"/>
      <c r="E7" s="1"/>
      <c r="F7" s="1"/>
      <c r="G7" s="1"/>
      <c r="H7" s="1"/>
      <c r="I7" s="1"/>
    </row>
    <row r="8" spans="1:9" s="14" customFormat="1" ht="20.25" customHeight="1">
      <c r="A8" s="1"/>
      <c r="B8" s="1" t="s">
        <v>71</v>
      </c>
      <c r="C8" s="1"/>
      <c r="D8" s="1"/>
      <c r="E8" s="1"/>
      <c r="F8" s="1"/>
      <c r="G8" s="1"/>
      <c r="H8" s="1"/>
      <c r="I8" s="1"/>
    </row>
    <row r="9" spans="1:9" s="14" customFormat="1" ht="20.25" customHeight="1">
      <c r="A9" s="1"/>
      <c r="B9" s="1" t="s">
        <v>72</v>
      </c>
      <c r="C9" s="1"/>
      <c r="D9" s="1"/>
      <c r="E9" s="1"/>
      <c r="F9" s="1"/>
      <c r="G9" s="1"/>
      <c r="H9" s="1"/>
      <c r="I9" s="1"/>
    </row>
    <row r="10" spans="1:9" s="14" customFormat="1" ht="20.25" customHeight="1">
      <c r="A10" s="1"/>
      <c r="B10" s="1" t="s">
        <v>73</v>
      </c>
      <c r="C10" s="1"/>
      <c r="D10" s="1"/>
      <c r="E10" s="1"/>
      <c r="F10" s="1"/>
      <c r="G10" s="1"/>
      <c r="H10" s="1"/>
      <c r="I10" s="1"/>
    </row>
    <row r="11" spans="1:9" s="14" customFormat="1" ht="20.25" customHeight="1">
      <c r="A11" s="1"/>
      <c r="B11" s="1" t="s">
        <v>74</v>
      </c>
      <c r="C11" s="1"/>
      <c r="D11" s="1"/>
      <c r="E11" s="1"/>
      <c r="F11" s="1"/>
      <c r="G11" s="1"/>
      <c r="H11" s="1"/>
      <c r="I11" s="1"/>
    </row>
    <row r="12" spans="1:9" s="14" customFormat="1" ht="20.25" customHeight="1">
      <c r="A12" s="1"/>
      <c r="B12" s="1" t="s">
        <v>75</v>
      </c>
      <c r="C12" s="1"/>
      <c r="D12" s="1"/>
      <c r="E12" s="1"/>
      <c r="F12" s="1"/>
      <c r="G12" s="1"/>
      <c r="H12" s="1"/>
      <c r="I12" s="1"/>
    </row>
    <row r="13" spans="1:9" s="14" customFormat="1" ht="20.25" customHeight="1">
      <c r="A13" s="1"/>
      <c r="B13" s="1" t="s">
        <v>76</v>
      </c>
      <c r="C13" s="1"/>
      <c r="D13" s="1"/>
      <c r="E13" s="1"/>
      <c r="F13" s="1"/>
      <c r="G13" s="1"/>
      <c r="H13" s="1"/>
      <c r="I13" s="1"/>
    </row>
    <row r="14" spans="1:9" s="14" customFormat="1" ht="20.25" customHeight="1">
      <c r="A14" s="1"/>
      <c r="B14" s="1" t="s">
        <v>77</v>
      </c>
      <c r="C14" s="1"/>
      <c r="D14" s="1"/>
      <c r="E14" s="1"/>
      <c r="F14" s="1"/>
      <c r="G14" s="1"/>
      <c r="H14" s="1"/>
      <c r="I14" s="1"/>
    </row>
    <row r="15" spans="1:9" s="14" customFormat="1" ht="20.25" customHeight="1">
      <c r="A15" s="1"/>
      <c r="B15" s="1" t="s">
        <v>82</v>
      </c>
      <c r="C15" s="1"/>
      <c r="D15" s="1"/>
      <c r="E15" s="1"/>
      <c r="F15" s="1"/>
      <c r="G15" s="1"/>
      <c r="H15" s="1"/>
      <c r="I15" s="1"/>
    </row>
    <row r="16" spans="1:9" s="14" customFormat="1" ht="20.25" customHeight="1">
      <c r="A16" s="1"/>
      <c r="B16" s="1" t="s">
        <v>83</v>
      </c>
      <c r="C16" s="1"/>
      <c r="D16" s="1"/>
      <c r="E16" s="1"/>
      <c r="F16" s="1"/>
      <c r="G16" s="1"/>
      <c r="H16" s="1"/>
      <c r="I16" s="1"/>
    </row>
    <row r="17" spans="1:9" s="14" customFormat="1" ht="20.25" customHeight="1">
      <c r="A17" s="1"/>
      <c r="B17" s="1" t="s">
        <v>78</v>
      </c>
      <c r="C17" s="1"/>
      <c r="D17" s="1"/>
      <c r="E17" s="1"/>
      <c r="F17" s="1"/>
      <c r="G17" s="1"/>
      <c r="H17" s="1"/>
      <c r="I17" s="1"/>
    </row>
    <row r="18" spans="1:9" s="14" customFormat="1" ht="20.25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s="14" customFormat="1" ht="20.25" customHeight="1">
      <c r="A19" s="1"/>
      <c r="B19" s="1" t="s">
        <v>79</v>
      </c>
      <c r="C19" s="1"/>
      <c r="D19" s="1"/>
      <c r="E19" s="1"/>
      <c r="F19" s="1"/>
      <c r="G19" s="1"/>
      <c r="H19" s="1"/>
      <c r="I19" s="1"/>
    </row>
    <row r="20" spans="1:9" s="14" customFormat="1" ht="20.25" customHeight="1">
      <c r="A20" s="1"/>
      <c r="B20" s="1" t="s">
        <v>80</v>
      </c>
      <c r="C20" s="1"/>
      <c r="D20" s="1"/>
      <c r="E20" s="1"/>
      <c r="F20" s="1"/>
      <c r="G20" s="1"/>
      <c r="H20" s="1"/>
      <c r="I20" s="1"/>
    </row>
    <row r="21" spans="1:9" s="14" customFormat="1" ht="20.25" customHeight="1">
      <c r="A21" s="1"/>
      <c r="B21" s="1" t="s">
        <v>81</v>
      </c>
      <c r="C21" s="1"/>
      <c r="D21" s="1"/>
      <c r="E21" s="1"/>
      <c r="F21" s="1"/>
      <c r="G21" s="1"/>
      <c r="H21" s="1"/>
      <c r="I21" s="1"/>
    </row>
    <row r="22" spans="1:9" s="14" customFormat="1">
      <c r="A22" s="1"/>
      <c r="B22" s="1"/>
      <c r="C22" s="1"/>
      <c r="D22" s="1"/>
      <c r="E22" s="1"/>
      <c r="F22" s="1"/>
      <c r="G22" s="1"/>
      <c r="H22" s="1"/>
      <c r="I22" s="1"/>
    </row>
    <row r="23" spans="1:9" s="14" customFormat="1">
      <c r="A23" s="1"/>
      <c r="B23" s="1"/>
      <c r="C23" s="1"/>
      <c r="D23" s="1"/>
      <c r="E23" s="1"/>
      <c r="F23" s="1"/>
      <c r="G23" s="1"/>
      <c r="H23" s="1"/>
      <c r="I23" s="1"/>
    </row>
  </sheetData>
  <mergeCells count="2">
    <mergeCell ref="A1:I1"/>
    <mergeCell ref="B6:I6"/>
  </mergeCells>
  <phoneticPr fontId="2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AG58"/>
  <sheetViews>
    <sheetView showGridLines="0" tabSelected="1" zoomScaleNormal="100" workbookViewId="0">
      <selection activeCell="Q11" sqref="Q11:AG11"/>
    </sheetView>
  </sheetViews>
  <sheetFormatPr defaultColWidth="2.625" defaultRowHeight="14.25"/>
  <cols>
    <col min="1" max="1" width="2.25" style="2" bestFit="1" customWidth="1"/>
    <col min="2" max="2" width="5" style="2" customWidth="1"/>
    <col min="3" max="5" width="2" style="2" customWidth="1"/>
    <col min="6" max="8" width="3.125" style="2" customWidth="1"/>
    <col min="9" max="9" width="5.625" style="2" customWidth="1"/>
    <col min="10" max="12" width="2.5" style="2" customWidth="1"/>
    <col min="13" max="13" width="3.125" style="2" customWidth="1"/>
    <col min="14" max="14" width="3.75" style="2" customWidth="1"/>
    <col min="15" max="17" width="1.375" style="2" customWidth="1"/>
    <col min="18" max="39" width="2.625" style="2"/>
    <col min="40" max="40" width="9.5" style="2" bestFit="1" customWidth="1"/>
    <col min="41" max="16384" width="2.625" style="2"/>
  </cols>
  <sheetData>
    <row r="1" spans="1:33" ht="3" customHeight="1"/>
    <row r="2" spans="1:33">
      <c r="AC2" s="22" t="s">
        <v>34</v>
      </c>
      <c r="AD2" s="22"/>
      <c r="AE2" s="22"/>
    </row>
    <row r="3" spans="1:33" ht="45" customHeight="1">
      <c r="AC3" s="23"/>
      <c r="AD3" s="23"/>
      <c r="AE3" s="23"/>
    </row>
    <row r="4" spans="1:33" ht="25.5" customHeight="1" thickBot="1">
      <c r="B4" s="3"/>
      <c r="C4" s="3"/>
      <c r="D4" s="3"/>
      <c r="E4" s="3"/>
      <c r="F4" s="3"/>
      <c r="G4" s="3"/>
      <c r="H4" s="3"/>
      <c r="I4" s="10"/>
      <c r="J4" s="63" t="s">
        <v>11</v>
      </c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11"/>
      <c r="Z4" s="3"/>
      <c r="AA4" s="5" t="s">
        <v>0</v>
      </c>
      <c r="AB4" s="65">
        <v>1234</v>
      </c>
      <c r="AC4" s="65"/>
      <c r="AD4" s="65"/>
      <c r="AE4" s="65"/>
      <c r="AF4" s="65"/>
      <c r="AG4" s="65"/>
    </row>
    <row r="5" spans="1:33" ht="8.25" customHeight="1" thickTop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66"/>
      <c r="M5" s="66"/>
      <c r="N5" s="66"/>
      <c r="O5" s="66"/>
      <c r="P5" s="66"/>
      <c r="Q5" s="67"/>
      <c r="R5" s="67"/>
      <c r="S5" s="67"/>
      <c r="T5" s="67"/>
      <c r="U5" s="67"/>
      <c r="V5" s="67"/>
      <c r="W5" s="67"/>
      <c r="X5" s="67"/>
      <c r="Z5" s="4"/>
      <c r="AA5" s="5"/>
      <c r="AB5" s="64"/>
      <c r="AC5" s="64"/>
      <c r="AD5" s="64"/>
      <c r="AE5" s="64"/>
      <c r="AF5" s="64"/>
      <c r="AG5" s="64"/>
    </row>
    <row r="6" spans="1:33" ht="21.95" customHeight="1" thickBot="1">
      <c r="A6" s="39" t="s">
        <v>18</v>
      </c>
      <c r="B6" s="39"/>
      <c r="C6" s="39"/>
      <c r="D6" s="39"/>
      <c r="E6" s="39"/>
      <c r="F6" s="39"/>
      <c r="G6" s="39"/>
      <c r="H6" s="39"/>
      <c r="I6" s="39"/>
      <c r="J6" s="39"/>
      <c r="K6" s="40"/>
      <c r="L6" s="68" t="s">
        <v>1</v>
      </c>
      <c r="M6" s="69"/>
      <c r="N6" s="69"/>
      <c r="O6" s="69"/>
      <c r="P6" s="69"/>
      <c r="Q6" s="70">
        <v>1</v>
      </c>
      <c r="R6" s="70"/>
      <c r="S6" s="70">
        <v>1</v>
      </c>
      <c r="T6" s="70"/>
      <c r="U6" s="70">
        <v>2</v>
      </c>
      <c r="V6" s="70"/>
      <c r="W6" s="70">
        <v>3</v>
      </c>
      <c r="X6" s="71"/>
      <c r="Y6" s="9"/>
      <c r="Z6" s="72">
        <v>45162</v>
      </c>
      <c r="AA6" s="72"/>
      <c r="AB6" s="72"/>
      <c r="AC6" s="72"/>
      <c r="AD6" s="72"/>
      <c r="AE6" s="72"/>
      <c r="AF6" s="72"/>
      <c r="AG6" s="72"/>
    </row>
    <row r="7" spans="1:33" s="1" customFormat="1" ht="17.100000000000001" customHeight="1">
      <c r="A7" s="39" t="s">
        <v>19</v>
      </c>
      <c r="B7" s="39"/>
      <c r="C7" s="39"/>
      <c r="D7" s="39"/>
      <c r="E7" s="39"/>
      <c r="F7" s="39"/>
      <c r="G7" s="39"/>
      <c r="H7" s="39"/>
      <c r="I7" s="39"/>
      <c r="J7" s="39"/>
      <c r="K7" s="40"/>
      <c r="L7" s="73" t="s">
        <v>23</v>
      </c>
      <c r="M7" s="74"/>
      <c r="N7" s="74"/>
      <c r="O7" s="74"/>
      <c r="P7" s="75"/>
      <c r="Q7" s="33">
        <v>89898989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:33" s="1" customFormat="1" ht="22.5" customHeight="1">
      <c r="L8" s="47" t="s">
        <v>24</v>
      </c>
      <c r="M8" s="48"/>
      <c r="N8" s="48"/>
      <c r="O8" s="48"/>
      <c r="P8" s="49"/>
      <c r="Q8" s="53" t="s">
        <v>28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5"/>
    </row>
    <row r="9" spans="1:33" s="1" customFormat="1" ht="22.5" customHeight="1">
      <c r="L9" s="47" t="s">
        <v>25</v>
      </c>
      <c r="M9" s="48"/>
      <c r="N9" s="48"/>
      <c r="O9" s="48"/>
      <c r="P9" s="49"/>
      <c r="Q9" s="56" t="s">
        <v>29</v>
      </c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8"/>
    </row>
    <row r="10" spans="1:33" s="1" customFormat="1" ht="22.5" customHeight="1">
      <c r="L10" s="47" t="s">
        <v>26</v>
      </c>
      <c r="M10" s="48"/>
      <c r="N10" s="48"/>
      <c r="O10" s="48"/>
      <c r="P10" s="49"/>
      <c r="Q10" s="41" t="s">
        <v>30</v>
      </c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3"/>
    </row>
    <row r="11" spans="1:33" s="1" customFormat="1" ht="17.100000000000001" customHeight="1">
      <c r="L11" s="47" t="s">
        <v>27</v>
      </c>
      <c r="M11" s="48"/>
      <c r="N11" s="48"/>
      <c r="O11" s="48"/>
      <c r="P11" s="49"/>
      <c r="Q11" s="59" t="s">
        <v>31</v>
      </c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1"/>
    </row>
    <row r="12" spans="1:33" s="1" customFormat="1" ht="17.100000000000001" customHeight="1">
      <c r="L12" s="47" t="s">
        <v>14</v>
      </c>
      <c r="M12" s="48"/>
      <c r="N12" s="48"/>
      <c r="O12" s="48"/>
      <c r="P12" s="49"/>
      <c r="Q12" s="62" t="s">
        <v>13</v>
      </c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1"/>
    </row>
    <row r="13" spans="1:33" s="1" customFormat="1" ht="17.100000000000001" customHeight="1">
      <c r="L13" s="47" t="s">
        <v>15</v>
      </c>
      <c r="M13" s="48"/>
      <c r="N13" s="48"/>
      <c r="O13" s="48"/>
      <c r="P13" s="49"/>
      <c r="Q13" s="41">
        <v>121212121</v>
      </c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3"/>
    </row>
    <row r="14" spans="1:33" s="1" customFormat="1" ht="17.100000000000001" customHeight="1" thickBot="1">
      <c r="L14" s="50" t="s">
        <v>16</v>
      </c>
      <c r="M14" s="51"/>
      <c r="N14" s="51"/>
      <c r="O14" s="51"/>
      <c r="P14" s="52"/>
      <c r="Q14" s="44" t="s">
        <v>17</v>
      </c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6"/>
    </row>
    <row r="15" spans="1:33" s="1" customFormat="1" ht="5.25" customHeight="1"/>
    <row r="16" spans="1:33" s="1" customFormat="1" ht="21">
      <c r="H16" s="17" t="s">
        <v>7</v>
      </c>
      <c r="I16" s="18"/>
      <c r="J16" s="18"/>
      <c r="K16" s="19"/>
      <c r="L16" s="20">
        <f>I41</f>
        <v>4104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18" t="s">
        <v>8</v>
      </c>
      <c r="Z16" s="21"/>
    </row>
    <row r="17" spans="1:33" ht="5.25" customHeight="1"/>
    <row r="18" spans="1:33" s="1" customFormat="1" ht="17.25" customHeight="1">
      <c r="A18" s="152" t="s">
        <v>9</v>
      </c>
      <c r="B18" s="95"/>
      <c r="C18" s="95"/>
      <c r="D18" s="95"/>
      <c r="E18" s="95"/>
      <c r="F18" s="95"/>
      <c r="G18" s="95"/>
      <c r="H18" s="95"/>
      <c r="I18" s="96"/>
      <c r="J18" s="148" t="s">
        <v>35</v>
      </c>
      <c r="K18" s="149"/>
      <c r="L18" s="76" t="s">
        <v>22</v>
      </c>
      <c r="M18" s="77"/>
      <c r="N18" s="158" t="s">
        <v>36</v>
      </c>
      <c r="O18" s="159"/>
      <c r="P18" s="159"/>
      <c r="Q18" s="160"/>
      <c r="R18" s="154" t="s">
        <v>63</v>
      </c>
      <c r="S18" s="25"/>
      <c r="T18" s="25"/>
      <c r="U18" s="25"/>
      <c r="V18" s="25"/>
      <c r="W18" s="25"/>
      <c r="X18" s="26"/>
      <c r="Y18" s="154" t="s">
        <v>64</v>
      </c>
      <c r="Z18" s="25"/>
      <c r="AA18" s="25"/>
      <c r="AB18" s="25"/>
      <c r="AC18" s="25"/>
      <c r="AD18" s="25"/>
      <c r="AE18" s="26"/>
      <c r="AF18" s="95" t="s">
        <v>21</v>
      </c>
      <c r="AG18" s="96"/>
    </row>
    <row r="19" spans="1:33" s="1" customFormat="1">
      <c r="A19" s="153"/>
      <c r="B19" s="97"/>
      <c r="C19" s="97"/>
      <c r="D19" s="97"/>
      <c r="E19" s="97"/>
      <c r="F19" s="97"/>
      <c r="G19" s="97"/>
      <c r="H19" s="97"/>
      <c r="I19" s="98"/>
      <c r="J19" s="150"/>
      <c r="K19" s="151"/>
      <c r="L19" s="78"/>
      <c r="M19" s="79"/>
      <c r="N19" s="161"/>
      <c r="O19" s="162"/>
      <c r="P19" s="162"/>
      <c r="Q19" s="163"/>
      <c r="R19" s="156" t="s">
        <v>57</v>
      </c>
      <c r="S19" s="157"/>
      <c r="T19" s="155" t="s">
        <v>54</v>
      </c>
      <c r="U19" s="156"/>
      <c r="V19" s="156"/>
      <c r="W19" s="156"/>
      <c r="X19" s="156"/>
      <c r="Y19" s="80" t="s">
        <v>39</v>
      </c>
      <c r="Z19" s="81"/>
      <c r="AA19" s="81" t="s">
        <v>38</v>
      </c>
      <c r="AB19" s="81"/>
      <c r="AC19" s="81"/>
      <c r="AD19" s="81"/>
      <c r="AE19" s="82"/>
      <c r="AF19" s="97"/>
      <c r="AG19" s="98"/>
    </row>
    <row r="20" spans="1:33" s="1" customFormat="1" ht="24" customHeight="1">
      <c r="A20" s="167" t="s">
        <v>40</v>
      </c>
      <c r="B20" s="168"/>
      <c r="C20" s="168"/>
      <c r="D20" s="168"/>
      <c r="E20" s="168"/>
      <c r="F20" s="168"/>
      <c r="G20" s="168"/>
      <c r="H20" s="168"/>
      <c r="I20" s="169"/>
      <c r="J20" s="83"/>
      <c r="K20" s="84"/>
      <c r="L20" s="83" t="s">
        <v>62</v>
      </c>
      <c r="M20" s="84"/>
      <c r="N20" s="164">
        <v>100</v>
      </c>
      <c r="O20" s="165"/>
      <c r="P20" s="165"/>
      <c r="Q20" s="166"/>
      <c r="R20" s="170">
        <v>8</v>
      </c>
      <c r="S20" s="86"/>
      <c r="T20" s="87">
        <f>N20*R20</f>
        <v>800</v>
      </c>
      <c r="U20" s="87"/>
      <c r="V20" s="87"/>
      <c r="W20" s="87"/>
      <c r="X20" s="171"/>
      <c r="Y20" s="85">
        <v>8</v>
      </c>
      <c r="Z20" s="86"/>
      <c r="AA20" s="87">
        <f>+N20*Y20</f>
        <v>800</v>
      </c>
      <c r="AB20" s="87"/>
      <c r="AC20" s="87"/>
      <c r="AD20" s="87"/>
      <c r="AE20" s="88"/>
      <c r="AF20" s="89"/>
      <c r="AG20" s="90"/>
    </row>
    <row r="21" spans="1:33" s="1" customFormat="1" ht="24" customHeight="1">
      <c r="A21" s="110" t="s">
        <v>60</v>
      </c>
      <c r="B21" s="111"/>
      <c r="C21" s="111"/>
      <c r="D21" s="111"/>
      <c r="E21" s="111"/>
      <c r="F21" s="111"/>
      <c r="G21" s="111"/>
      <c r="H21" s="111"/>
      <c r="I21" s="112"/>
      <c r="J21" s="113"/>
      <c r="K21" s="114"/>
      <c r="L21" s="115" t="s">
        <v>62</v>
      </c>
      <c r="M21" s="172"/>
      <c r="N21" s="116">
        <v>500</v>
      </c>
      <c r="O21" s="117"/>
      <c r="P21" s="117"/>
      <c r="Q21" s="118"/>
      <c r="R21" s="99"/>
      <c r="S21" s="100"/>
      <c r="T21" s="91">
        <f t="shared" ref="T21:T31" si="0">N21*R21</f>
        <v>0</v>
      </c>
      <c r="U21" s="91"/>
      <c r="V21" s="91"/>
      <c r="W21" s="91"/>
      <c r="X21" s="101"/>
      <c r="Y21" s="102">
        <v>2</v>
      </c>
      <c r="Z21" s="100"/>
      <c r="AA21" s="91">
        <f t="shared" ref="AA21:AA31" si="1">+N21*Y21</f>
        <v>1000</v>
      </c>
      <c r="AB21" s="91"/>
      <c r="AC21" s="91"/>
      <c r="AD21" s="91"/>
      <c r="AE21" s="92"/>
      <c r="AF21" s="93"/>
      <c r="AG21" s="94"/>
    </row>
    <row r="22" spans="1:33" s="1" customFormat="1" ht="24" customHeight="1">
      <c r="A22" s="110" t="s">
        <v>61</v>
      </c>
      <c r="B22" s="111"/>
      <c r="C22" s="111"/>
      <c r="D22" s="111"/>
      <c r="E22" s="111"/>
      <c r="F22" s="111"/>
      <c r="G22" s="111"/>
      <c r="H22" s="111"/>
      <c r="I22" s="112"/>
      <c r="J22" s="113"/>
      <c r="K22" s="114"/>
      <c r="L22" s="115" t="s">
        <v>62</v>
      </c>
      <c r="M22" s="115"/>
      <c r="N22" s="116">
        <v>300</v>
      </c>
      <c r="O22" s="117"/>
      <c r="P22" s="117"/>
      <c r="Q22" s="118"/>
      <c r="R22" s="99">
        <v>4</v>
      </c>
      <c r="S22" s="100"/>
      <c r="T22" s="91">
        <f t="shared" si="0"/>
        <v>1200</v>
      </c>
      <c r="U22" s="91"/>
      <c r="V22" s="91"/>
      <c r="W22" s="91"/>
      <c r="X22" s="101"/>
      <c r="Y22" s="102"/>
      <c r="Z22" s="100"/>
      <c r="AA22" s="91">
        <f t="shared" si="1"/>
        <v>0</v>
      </c>
      <c r="AB22" s="91"/>
      <c r="AC22" s="91"/>
      <c r="AD22" s="91"/>
      <c r="AE22" s="92"/>
      <c r="AF22" s="93"/>
      <c r="AG22" s="94"/>
    </row>
    <row r="23" spans="1:33" s="1" customFormat="1" ht="24" customHeight="1">
      <c r="A23" s="110"/>
      <c r="B23" s="111"/>
      <c r="C23" s="111"/>
      <c r="D23" s="111"/>
      <c r="E23" s="111"/>
      <c r="F23" s="111"/>
      <c r="G23" s="111"/>
      <c r="H23" s="111"/>
      <c r="I23" s="112"/>
      <c r="J23" s="113"/>
      <c r="K23" s="114"/>
      <c r="L23" s="115"/>
      <c r="M23" s="115"/>
      <c r="N23" s="116"/>
      <c r="O23" s="117"/>
      <c r="P23" s="117"/>
      <c r="Q23" s="118"/>
      <c r="R23" s="99"/>
      <c r="S23" s="100"/>
      <c r="T23" s="91">
        <f t="shared" si="0"/>
        <v>0</v>
      </c>
      <c r="U23" s="91"/>
      <c r="V23" s="91"/>
      <c r="W23" s="91"/>
      <c r="X23" s="101"/>
      <c r="Y23" s="102"/>
      <c r="Z23" s="100"/>
      <c r="AA23" s="91">
        <f t="shared" si="1"/>
        <v>0</v>
      </c>
      <c r="AB23" s="91"/>
      <c r="AC23" s="91"/>
      <c r="AD23" s="91"/>
      <c r="AE23" s="92"/>
      <c r="AF23" s="93"/>
      <c r="AG23" s="94"/>
    </row>
    <row r="24" spans="1:33" s="1" customFormat="1" ht="24" customHeight="1">
      <c r="A24" s="110"/>
      <c r="B24" s="111"/>
      <c r="C24" s="111"/>
      <c r="D24" s="111"/>
      <c r="E24" s="111"/>
      <c r="F24" s="111"/>
      <c r="G24" s="111"/>
      <c r="H24" s="111"/>
      <c r="I24" s="112"/>
      <c r="J24" s="113"/>
      <c r="K24" s="114"/>
      <c r="L24" s="115"/>
      <c r="M24" s="115"/>
      <c r="N24" s="116"/>
      <c r="O24" s="117"/>
      <c r="P24" s="117"/>
      <c r="Q24" s="118"/>
      <c r="R24" s="99"/>
      <c r="S24" s="100"/>
      <c r="T24" s="91">
        <f t="shared" si="0"/>
        <v>0</v>
      </c>
      <c r="U24" s="91"/>
      <c r="V24" s="91"/>
      <c r="W24" s="91"/>
      <c r="X24" s="101"/>
      <c r="Y24" s="102"/>
      <c r="Z24" s="100"/>
      <c r="AA24" s="91">
        <f t="shared" si="1"/>
        <v>0</v>
      </c>
      <c r="AB24" s="91"/>
      <c r="AC24" s="91"/>
      <c r="AD24" s="91"/>
      <c r="AE24" s="92"/>
      <c r="AF24" s="93"/>
      <c r="AG24" s="94"/>
    </row>
    <row r="25" spans="1:33" s="1" customFormat="1" ht="24" customHeight="1">
      <c r="A25" s="110"/>
      <c r="B25" s="111"/>
      <c r="C25" s="111"/>
      <c r="D25" s="111"/>
      <c r="E25" s="111"/>
      <c r="F25" s="111"/>
      <c r="G25" s="111"/>
      <c r="H25" s="111"/>
      <c r="I25" s="112"/>
      <c r="J25" s="113"/>
      <c r="K25" s="114"/>
      <c r="L25" s="115"/>
      <c r="M25" s="115"/>
      <c r="N25" s="116"/>
      <c r="O25" s="117"/>
      <c r="P25" s="117"/>
      <c r="Q25" s="118"/>
      <c r="R25" s="99"/>
      <c r="S25" s="100"/>
      <c r="T25" s="91">
        <f t="shared" si="0"/>
        <v>0</v>
      </c>
      <c r="U25" s="91"/>
      <c r="V25" s="91"/>
      <c r="W25" s="91"/>
      <c r="X25" s="101"/>
      <c r="Y25" s="102"/>
      <c r="Z25" s="100"/>
      <c r="AA25" s="91">
        <f t="shared" si="1"/>
        <v>0</v>
      </c>
      <c r="AB25" s="91"/>
      <c r="AC25" s="91"/>
      <c r="AD25" s="91"/>
      <c r="AE25" s="92"/>
      <c r="AF25" s="93"/>
      <c r="AG25" s="94"/>
    </row>
    <row r="26" spans="1:33" s="1" customFormat="1" ht="24" customHeight="1">
      <c r="A26" s="110"/>
      <c r="B26" s="111"/>
      <c r="C26" s="111"/>
      <c r="D26" s="111"/>
      <c r="E26" s="111"/>
      <c r="F26" s="111"/>
      <c r="G26" s="111"/>
      <c r="H26" s="111"/>
      <c r="I26" s="112"/>
      <c r="J26" s="113"/>
      <c r="K26" s="114"/>
      <c r="L26" s="115"/>
      <c r="M26" s="115"/>
      <c r="N26" s="116"/>
      <c r="O26" s="117"/>
      <c r="P26" s="117"/>
      <c r="Q26" s="118"/>
      <c r="R26" s="99"/>
      <c r="S26" s="100"/>
      <c r="T26" s="91">
        <f t="shared" si="0"/>
        <v>0</v>
      </c>
      <c r="U26" s="91"/>
      <c r="V26" s="91"/>
      <c r="W26" s="91"/>
      <c r="X26" s="101"/>
      <c r="Y26" s="102"/>
      <c r="Z26" s="100"/>
      <c r="AA26" s="91">
        <f t="shared" si="1"/>
        <v>0</v>
      </c>
      <c r="AB26" s="91"/>
      <c r="AC26" s="91"/>
      <c r="AD26" s="91"/>
      <c r="AE26" s="92"/>
      <c r="AF26" s="93"/>
      <c r="AG26" s="94"/>
    </row>
    <row r="27" spans="1:33" s="1" customFormat="1" ht="24" customHeight="1">
      <c r="A27" s="110"/>
      <c r="B27" s="111"/>
      <c r="C27" s="111"/>
      <c r="D27" s="111"/>
      <c r="E27" s="111"/>
      <c r="F27" s="111"/>
      <c r="G27" s="111"/>
      <c r="H27" s="111"/>
      <c r="I27" s="112"/>
      <c r="J27" s="113"/>
      <c r="K27" s="114"/>
      <c r="L27" s="115"/>
      <c r="M27" s="115"/>
      <c r="N27" s="116"/>
      <c r="O27" s="117"/>
      <c r="P27" s="117"/>
      <c r="Q27" s="118"/>
      <c r="R27" s="99"/>
      <c r="S27" s="100"/>
      <c r="T27" s="91">
        <f t="shared" si="0"/>
        <v>0</v>
      </c>
      <c r="U27" s="91"/>
      <c r="V27" s="91"/>
      <c r="W27" s="91"/>
      <c r="X27" s="101"/>
      <c r="Y27" s="102"/>
      <c r="Z27" s="100"/>
      <c r="AA27" s="91">
        <f t="shared" si="1"/>
        <v>0</v>
      </c>
      <c r="AB27" s="91"/>
      <c r="AC27" s="91"/>
      <c r="AD27" s="91"/>
      <c r="AE27" s="92"/>
      <c r="AF27" s="93"/>
      <c r="AG27" s="94"/>
    </row>
    <row r="28" spans="1:33" s="1" customFormat="1" ht="24" customHeight="1">
      <c r="A28" s="110"/>
      <c r="B28" s="111"/>
      <c r="C28" s="111"/>
      <c r="D28" s="111"/>
      <c r="E28" s="111"/>
      <c r="F28" s="111"/>
      <c r="G28" s="111"/>
      <c r="H28" s="111"/>
      <c r="I28" s="112"/>
      <c r="J28" s="113"/>
      <c r="K28" s="114"/>
      <c r="L28" s="115"/>
      <c r="M28" s="115"/>
      <c r="N28" s="116"/>
      <c r="O28" s="117"/>
      <c r="P28" s="117"/>
      <c r="Q28" s="118"/>
      <c r="R28" s="99"/>
      <c r="S28" s="100"/>
      <c r="T28" s="91">
        <f t="shared" si="0"/>
        <v>0</v>
      </c>
      <c r="U28" s="91"/>
      <c r="V28" s="91"/>
      <c r="W28" s="91"/>
      <c r="X28" s="101"/>
      <c r="Y28" s="102"/>
      <c r="Z28" s="100"/>
      <c r="AA28" s="91">
        <f t="shared" si="1"/>
        <v>0</v>
      </c>
      <c r="AB28" s="91"/>
      <c r="AC28" s="91"/>
      <c r="AD28" s="91"/>
      <c r="AE28" s="92"/>
      <c r="AF28" s="93"/>
      <c r="AG28" s="94"/>
    </row>
    <row r="29" spans="1:33" s="1" customFormat="1" ht="24" customHeight="1">
      <c r="A29" s="173"/>
      <c r="B29" s="174"/>
      <c r="C29" s="174"/>
      <c r="D29" s="174"/>
      <c r="E29" s="174"/>
      <c r="F29" s="174"/>
      <c r="G29" s="174"/>
      <c r="H29" s="174"/>
      <c r="I29" s="175"/>
      <c r="J29" s="176"/>
      <c r="K29" s="177"/>
      <c r="L29" s="178"/>
      <c r="M29" s="178"/>
      <c r="N29" s="179"/>
      <c r="O29" s="180"/>
      <c r="P29" s="180"/>
      <c r="Q29" s="181"/>
      <c r="R29" s="182"/>
      <c r="S29" s="183"/>
      <c r="T29" s="184">
        <f t="shared" si="0"/>
        <v>0</v>
      </c>
      <c r="U29" s="184"/>
      <c r="V29" s="184"/>
      <c r="W29" s="184"/>
      <c r="X29" s="185"/>
      <c r="Y29" s="186"/>
      <c r="Z29" s="183"/>
      <c r="AA29" s="184">
        <f t="shared" si="1"/>
        <v>0</v>
      </c>
      <c r="AB29" s="184"/>
      <c r="AC29" s="184"/>
      <c r="AD29" s="184"/>
      <c r="AE29" s="187"/>
      <c r="AF29" s="188"/>
      <c r="AG29" s="189"/>
    </row>
    <row r="30" spans="1:33" s="1" customFormat="1" ht="24" customHeight="1">
      <c r="A30" s="110"/>
      <c r="B30" s="111"/>
      <c r="C30" s="111"/>
      <c r="D30" s="111"/>
      <c r="E30" s="111"/>
      <c r="F30" s="111"/>
      <c r="G30" s="111"/>
      <c r="H30" s="111"/>
      <c r="I30" s="112"/>
      <c r="J30" s="113"/>
      <c r="K30" s="114"/>
      <c r="L30" s="115"/>
      <c r="M30" s="115"/>
      <c r="N30" s="116"/>
      <c r="O30" s="117"/>
      <c r="P30" s="117"/>
      <c r="Q30" s="118"/>
      <c r="R30" s="99"/>
      <c r="S30" s="100"/>
      <c r="T30" s="91">
        <f t="shared" si="0"/>
        <v>0</v>
      </c>
      <c r="U30" s="91"/>
      <c r="V30" s="91"/>
      <c r="W30" s="91"/>
      <c r="X30" s="101"/>
      <c r="Y30" s="102"/>
      <c r="Z30" s="100"/>
      <c r="AA30" s="91">
        <f t="shared" si="1"/>
        <v>0</v>
      </c>
      <c r="AB30" s="91"/>
      <c r="AC30" s="91"/>
      <c r="AD30" s="91"/>
      <c r="AE30" s="92"/>
      <c r="AF30" s="93"/>
      <c r="AG30" s="94"/>
    </row>
    <row r="31" spans="1:33" s="1" customFormat="1" ht="24" customHeight="1">
      <c r="A31" s="173"/>
      <c r="B31" s="174"/>
      <c r="C31" s="174"/>
      <c r="D31" s="174"/>
      <c r="E31" s="174"/>
      <c r="F31" s="174"/>
      <c r="G31" s="174"/>
      <c r="H31" s="174"/>
      <c r="I31" s="175"/>
      <c r="J31" s="176"/>
      <c r="K31" s="177"/>
      <c r="L31" s="178"/>
      <c r="M31" s="178"/>
      <c r="N31" s="196"/>
      <c r="O31" s="197"/>
      <c r="P31" s="197"/>
      <c r="Q31" s="198"/>
      <c r="R31" s="182"/>
      <c r="S31" s="183"/>
      <c r="T31" s="184">
        <f t="shared" si="0"/>
        <v>0</v>
      </c>
      <c r="U31" s="184"/>
      <c r="V31" s="184"/>
      <c r="W31" s="184"/>
      <c r="X31" s="185"/>
      <c r="Y31" s="199"/>
      <c r="Z31" s="200"/>
      <c r="AA31" s="201">
        <f t="shared" si="1"/>
        <v>0</v>
      </c>
      <c r="AB31" s="201"/>
      <c r="AC31" s="201"/>
      <c r="AD31" s="201"/>
      <c r="AE31" s="202"/>
      <c r="AF31" s="203"/>
      <c r="AG31" s="204"/>
    </row>
    <row r="32" spans="1:33" s="1" customFormat="1" ht="18.75" customHeight="1">
      <c r="A32" s="137" t="s">
        <v>41</v>
      </c>
      <c r="B32" s="138"/>
      <c r="C32" s="138"/>
      <c r="D32" s="138"/>
      <c r="E32" s="138"/>
      <c r="F32" s="138"/>
      <c r="G32" s="138"/>
      <c r="H32" s="138"/>
      <c r="I32" s="139" t="s">
        <v>42</v>
      </c>
      <c r="J32" s="140"/>
      <c r="K32" s="140"/>
      <c r="L32" s="140"/>
      <c r="M32" s="140"/>
      <c r="N32" s="140"/>
      <c r="O32" s="141"/>
      <c r="P32" s="142" t="s">
        <v>43</v>
      </c>
      <c r="Q32" s="143"/>
      <c r="R32" s="143"/>
      <c r="S32" s="143"/>
      <c r="T32" s="143"/>
      <c r="U32" s="143"/>
      <c r="V32" s="143"/>
      <c r="W32" s="143"/>
      <c r="X32" s="144"/>
      <c r="Y32" s="143" t="s">
        <v>44</v>
      </c>
      <c r="Z32" s="143"/>
      <c r="AA32" s="143"/>
      <c r="AB32" s="143"/>
      <c r="AC32" s="143"/>
      <c r="AD32" s="143"/>
      <c r="AE32" s="143"/>
      <c r="AF32" s="143"/>
      <c r="AG32" s="144"/>
    </row>
    <row r="33" spans="1:33" s="1" customFormat="1" ht="18.75" customHeight="1">
      <c r="A33" s="145" t="s">
        <v>45</v>
      </c>
      <c r="B33" s="146"/>
      <c r="C33" s="146"/>
      <c r="D33" s="146"/>
      <c r="E33" s="146"/>
      <c r="F33" s="146"/>
      <c r="G33" s="146"/>
      <c r="H33" s="147"/>
      <c r="I33" s="122">
        <f>SUMIF($L$20:$M$31,"",$AA$20:$AE$31)+SUMIF($L$20:$M$31,"",$T$20:$X$31)</f>
        <v>0</v>
      </c>
      <c r="J33" s="123"/>
      <c r="K33" s="123"/>
      <c r="L33" s="123"/>
      <c r="M33" s="123"/>
      <c r="N33" s="123"/>
      <c r="O33" s="124"/>
      <c r="P33" s="193">
        <f>ROUNDDOWN(SUMIF(L20:M31,"",T20:X31),0)</f>
        <v>0</v>
      </c>
      <c r="Q33" s="194"/>
      <c r="R33" s="194"/>
      <c r="S33" s="194"/>
      <c r="T33" s="194"/>
      <c r="U33" s="194"/>
      <c r="V33" s="194"/>
      <c r="W33" s="194"/>
      <c r="X33" s="195"/>
      <c r="Y33" s="193">
        <f>ROUNDDOWN(SUMIF(L20:M31,"",AA20:AE31),0)</f>
        <v>0</v>
      </c>
      <c r="Z33" s="194"/>
      <c r="AA33" s="194"/>
      <c r="AB33" s="194"/>
      <c r="AC33" s="194"/>
      <c r="AD33" s="194"/>
      <c r="AE33" s="194"/>
      <c r="AF33" s="194"/>
      <c r="AG33" s="195"/>
    </row>
    <row r="34" spans="1:33" s="1" customFormat="1" ht="18.75" customHeight="1">
      <c r="A34" s="125" t="s">
        <v>46</v>
      </c>
      <c r="B34" s="126"/>
      <c r="C34" s="126"/>
      <c r="D34" s="126"/>
      <c r="E34" s="126"/>
      <c r="F34" s="126"/>
      <c r="G34" s="126"/>
      <c r="H34" s="127"/>
      <c r="I34" s="128">
        <f>SUMIF(L20:M31,"○",T20:X31)+SUMIF(L20:M31,"○",AA20:AE31)</f>
        <v>3800</v>
      </c>
      <c r="J34" s="129"/>
      <c r="K34" s="129"/>
      <c r="L34" s="129"/>
      <c r="M34" s="129"/>
      <c r="N34" s="129"/>
      <c r="O34" s="130"/>
      <c r="P34" s="190">
        <f>ROUNDDOWN(SUMIF(L20:M31,"○",T20:X31),0)</f>
        <v>2000</v>
      </c>
      <c r="Q34" s="191"/>
      <c r="R34" s="191"/>
      <c r="S34" s="191"/>
      <c r="T34" s="191"/>
      <c r="U34" s="191"/>
      <c r="V34" s="191"/>
      <c r="W34" s="191"/>
      <c r="X34" s="192"/>
      <c r="Y34" s="190">
        <f>ROUNDDOWN(SUMIF(L20:M31,"○",AA20:AE31),0)</f>
        <v>1800</v>
      </c>
      <c r="Z34" s="191"/>
      <c r="AA34" s="191"/>
      <c r="AB34" s="191"/>
      <c r="AC34" s="191"/>
      <c r="AD34" s="191"/>
      <c r="AE34" s="191"/>
      <c r="AF34" s="191"/>
      <c r="AG34" s="192"/>
    </row>
    <row r="35" spans="1:33" s="1" customFormat="1" ht="18.75" customHeight="1">
      <c r="A35" s="131" t="s">
        <v>47</v>
      </c>
      <c r="B35" s="132"/>
      <c r="C35" s="132"/>
      <c r="D35" s="132"/>
      <c r="E35" s="132"/>
      <c r="F35" s="132"/>
      <c r="G35" s="132"/>
      <c r="H35" s="133"/>
      <c r="I35" s="134">
        <f>SUM(I33:O34)</f>
        <v>3800</v>
      </c>
      <c r="J35" s="135"/>
      <c r="K35" s="135"/>
      <c r="L35" s="135"/>
      <c r="M35" s="135"/>
      <c r="N35" s="135"/>
      <c r="O35" s="136"/>
      <c r="P35" s="205">
        <f>SUM(P33:V34)</f>
        <v>2000</v>
      </c>
      <c r="Q35" s="206"/>
      <c r="R35" s="206"/>
      <c r="S35" s="206"/>
      <c r="T35" s="206"/>
      <c r="U35" s="206"/>
      <c r="V35" s="206"/>
      <c r="W35" s="206"/>
      <c r="X35" s="207"/>
      <c r="Y35" s="134">
        <f>SUM(Y33:AE34)</f>
        <v>1800</v>
      </c>
      <c r="Z35" s="135"/>
      <c r="AA35" s="135"/>
      <c r="AB35" s="135"/>
      <c r="AC35" s="135"/>
      <c r="AD35" s="135"/>
      <c r="AE35" s="135"/>
      <c r="AF35" s="135"/>
      <c r="AG35" s="136"/>
    </row>
    <row r="36" spans="1:33" s="1" customFormat="1" ht="18.75" customHeight="1">
      <c r="A36" s="119" t="s">
        <v>48</v>
      </c>
      <c r="B36" s="120"/>
      <c r="C36" s="120"/>
      <c r="D36" s="120"/>
      <c r="E36" s="120"/>
      <c r="F36" s="120"/>
      <c r="G36" s="120"/>
      <c r="H36" s="121"/>
      <c r="I36" s="122">
        <f>+ROUNDDOWN(I33*0.1,0)</f>
        <v>0</v>
      </c>
      <c r="J36" s="123"/>
      <c r="K36" s="123"/>
      <c r="L36" s="123"/>
      <c r="M36" s="123"/>
      <c r="N36" s="123"/>
      <c r="O36" s="124"/>
      <c r="P36" s="122">
        <f>+ROUNDDOWN(P33*0.1,0)</f>
        <v>0</v>
      </c>
      <c r="Q36" s="123"/>
      <c r="R36" s="123"/>
      <c r="S36" s="123"/>
      <c r="T36" s="123"/>
      <c r="U36" s="123"/>
      <c r="V36" s="123"/>
      <c r="W36" s="123"/>
      <c r="X36" s="124"/>
      <c r="Y36" s="122">
        <f>+I36-P36</f>
        <v>0</v>
      </c>
      <c r="Z36" s="123"/>
      <c r="AA36" s="123"/>
      <c r="AB36" s="123"/>
      <c r="AC36" s="123"/>
      <c r="AD36" s="123"/>
      <c r="AE36" s="123"/>
      <c r="AF36" s="123"/>
      <c r="AG36" s="124"/>
    </row>
    <row r="37" spans="1:33" s="1" customFormat="1" ht="18.75" customHeight="1">
      <c r="A37" s="125" t="s">
        <v>49</v>
      </c>
      <c r="B37" s="126"/>
      <c r="C37" s="126"/>
      <c r="D37" s="126"/>
      <c r="E37" s="126"/>
      <c r="F37" s="126"/>
      <c r="G37" s="126"/>
      <c r="H37" s="127"/>
      <c r="I37" s="128">
        <f>+ROUNDDOWN(I34*0.08,0)</f>
        <v>304</v>
      </c>
      <c r="J37" s="129"/>
      <c r="K37" s="129"/>
      <c r="L37" s="129"/>
      <c r="M37" s="129"/>
      <c r="N37" s="129"/>
      <c r="O37" s="130"/>
      <c r="P37" s="128">
        <f>+ROUNDDOWN(P34*0.08,0)</f>
        <v>160</v>
      </c>
      <c r="Q37" s="129"/>
      <c r="R37" s="129"/>
      <c r="S37" s="129"/>
      <c r="T37" s="129"/>
      <c r="U37" s="129"/>
      <c r="V37" s="129"/>
      <c r="W37" s="129"/>
      <c r="X37" s="130"/>
      <c r="Y37" s="128">
        <f>+I37-P37</f>
        <v>144</v>
      </c>
      <c r="Z37" s="129"/>
      <c r="AA37" s="129"/>
      <c r="AB37" s="129"/>
      <c r="AC37" s="129"/>
      <c r="AD37" s="129"/>
      <c r="AE37" s="129"/>
      <c r="AF37" s="129"/>
      <c r="AG37" s="130"/>
    </row>
    <row r="38" spans="1:33" s="1" customFormat="1" ht="18.75" customHeight="1">
      <c r="A38" s="131" t="s">
        <v>50</v>
      </c>
      <c r="B38" s="132"/>
      <c r="C38" s="132"/>
      <c r="D38" s="132"/>
      <c r="E38" s="132"/>
      <c r="F38" s="132"/>
      <c r="G38" s="132"/>
      <c r="H38" s="133"/>
      <c r="I38" s="134">
        <f>SUM(I36:O37)</f>
        <v>304</v>
      </c>
      <c r="J38" s="135"/>
      <c r="K38" s="135"/>
      <c r="L38" s="135"/>
      <c r="M38" s="135"/>
      <c r="N38" s="135"/>
      <c r="O38" s="136"/>
      <c r="P38" s="134">
        <f>SUM(P36:V37)</f>
        <v>160</v>
      </c>
      <c r="Q38" s="135"/>
      <c r="R38" s="135"/>
      <c r="S38" s="135"/>
      <c r="T38" s="135"/>
      <c r="U38" s="135"/>
      <c r="V38" s="135"/>
      <c r="W38" s="135"/>
      <c r="X38" s="136"/>
      <c r="Y38" s="134">
        <f>SUM(Y36:AE37)</f>
        <v>144</v>
      </c>
      <c r="Z38" s="135"/>
      <c r="AA38" s="135"/>
      <c r="AB38" s="135"/>
      <c r="AC38" s="135"/>
      <c r="AD38" s="135"/>
      <c r="AE38" s="135"/>
      <c r="AF38" s="135"/>
      <c r="AG38" s="136"/>
    </row>
    <row r="39" spans="1:33" s="1" customFormat="1" ht="18.75" customHeight="1">
      <c r="A39" s="119" t="s">
        <v>51</v>
      </c>
      <c r="B39" s="120"/>
      <c r="C39" s="120"/>
      <c r="D39" s="120"/>
      <c r="E39" s="120"/>
      <c r="F39" s="120"/>
      <c r="G39" s="120"/>
      <c r="H39" s="121"/>
      <c r="I39" s="122">
        <f>SUM(I36,I33)</f>
        <v>0</v>
      </c>
      <c r="J39" s="123"/>
      <c r="K39" s="123"/>
      <c r="L39" s="123"/>
      <c r="M39" s="123"/>
      <c r="N39" s="123"/>
      <c r="O39" s="124"/>
      <c r="P39" s="122">
        <f>+P33+P36</f>
        <v>0</v>
      </c>
      <c r="Q39" s="123"/>
      <c r="R39" s="123"/>
      <c r="S39" s="123"/>
      <c r="T39" s="123"/>
      <c r="U39" s="123"/>
      <c r="V39" s="123"/>
      <c r="W39" s="123"/>
      <c r="X39" s="124"/>
      <c r="Y39" s="122">
        <f>+Y33+Y36</f>
        <v>0</v>
      </c>
      <c r="Z39" s="123"/>
      <c r="AA39" s="123"/>
      <c r="AB39" s="123"/>
      <c r="AC39" s="123"/>
      <c r="AD39" s="123"/>
      <c r="AE39" s="123"/>
      <c r="AF39" s="123"/>
      <c r="AG39" s="124"/>
    </row>
    <row r="40" spans="1:33" s="1" customFormat="1" ht="18.75" customHeight="1">
      <c r="A40" s="125" t="s">
        <v>52</v>
      </c>
      <c r="B40" s="126"/>
      <c r="C40" s="126"/>
      <c r="D40" s="126"/>
      <c r="E40" s="126"/>
      <c r="F40" s="126"/>
      <c r="G40" s="126"/>
      <c r="H40" s="127"/>
      <c r="I40" s="128">
        <f>SUM(I37,I34)</f>
        <v>4104</v>
      </c>
      <c r="J40" s="129"/>
      <c r="K40" s="129"/>
      <c r="L40" s="129"/>
      <c r="M40" s="129"/>
      <c r="N40" s="129"/>
      <c r="O40" s="130"/>
      <c r="P40" s="128">
        <f>+P34+P37</f>
        <v>2160</v>
      </c>
      <c r="Q40" s="129"/>
      <c r="R40" s="129"/>
      <c r="S40" s="129"/>
      <c r="T40" s="129"/>
      <c r="U40" s="129"/>
      <c r="V40" s="129"/>
      <c r="W40" s="129"/>
      <c r="X40" s="130"/>
      <c r="Y40" s="128">
        <f>+Y34+Y37</f>
        <v>1944</v>
      </c>
      <c r="Z40" s="129"/>
      <c r="AA40" s="129"/>
      <c r="AB40" s="129"/>
      <c r="AC40" s="129"/>
      <c r="AD40" s="129"/>
      <c r="AE40" s="129"/>
      <c r="AF40" s="129"/>
      <c r="AG40" s="130"/>
    </row>
    <row r="41" spans="1:33" s="1" customFormat="1" ht="18.75" customHeight="1">
      <c r="A41" s="131" t="s">
        <v>53</v>
      </c>
      <c r="B41" s="132"/>
      <c r="C41" s="132"/>
      <c r="D41" s="132"/>
      <c r="E41" s="132"/>
      <c r="F41" s="132"/>
      <c r="G41" s="132"/>
      <c r="H41" s="133"/>
      <c r="I41" s="134">
        <f>SUM(I38,I35)</f>
        <v>4104</v>
      </c>
      <c r="J41" s="135"/>
      <c r="K41" s="135"/>
      <c r="L41" s="135"/>
      <c r="M41" s="135"/>
      <c r="N41" s="135"/>
      <c r="O41" s="136"/>
      <c r="P41" s="134">
        <f>+P35+P38</f>
        <v>2160</v>
      </c>
      <c r="Q41" s="135"/>
      <c r="R41" s="135"/>
      <c r="S41" s="135"/>
      <c r="T41" s="135"/>
      <c r="U41" s="135"/>
      <c r="V41" s="135"/>
      <c r="W41" s="135"/>
      <c r="X41" s="136"/>
      <c r="Y41" s="134">
        <f>+Y35+Y38</f>
        <v>1944</v>
      </c>
      <c r="Z41" s="135"/>
      <c r="AA41" s="135"/>
      <c r="AB41" s="135"/>
      <c r="AC41" s="135"/>
      <c r="AD41" s="135"/>
      <c r="AE41" s="135"/>
      <c r="AF41" s="135"/>
      <c r="AG41" s="136"/>
    </row>
    <row r="42" spans="1:33" s="1" customFormat="1" ht="9" customHeight="1">
      <c r="A42" s="12"/>
    </row>
    <row r="43" spans="1:33" s="1" customFormat="1" ht="15.75" customHeight="1">
      <c r="A43" s="12"/>
      <c r="B43" s="103" t="s">
        <v>20</v>
      </c>
      <c r="C43" s="104"/>
      <c r="D43" s="104"/>
      <c r="E43" s="104"/>
      <c r="F43" s="104"/>
      <c r="G43" s="104"/>
      <c r="H43" s="104"/>
      <c r="I43" s="105"/>
      <c r="J43" s="24" t="s">
        <v>7</v>
      </c>
      <c r="K43" s="25"/>
      <c r="L43" s="25"/>
      <c r="M43" s="25"/>
      <c r="N43" s="25"/>
      <c r="O43" s="25"/>
      <c r="P43" s="25"/>
      <c r="Q43" s="26"/>
      <c r="R43" s="104" t="s">
        <v>20</v>
      </c>
      <c r="S43" s="104"/>
      <c r="T43" s="104"/>
      <c r="U43" s="104"/>
      <c r="V43" s="104"/>
      <c r="W43" s="104"/>
      <c r="X43" s="104"/>
      <c r="Y43" s="105"/>
      <c r="Z43" s="24" t="s">
        <v>7</v>
      </c>
      <c r="AA43" s="25"/>
      <c r="AB43" s="25"/>
      <c r="AC43" s="25"/>
      <c r="AD43" s="25"/>
      <c r="AE43" s="25"/>
      <c r="AF43" s="25"/>
      <c r="AG43" s="26"/>
    </row>
    <row r="44" spans="1:33" s="1" customFormat="1" ht="15.75" customHeight="1">
      <c r="A44" s="13"/>
      <c r="B44" s="106" t="s">
        <v>65</v>
      </c>
      <c r="C44" s="107"/>
      <c r="D44" s="107"/>
      <c r="E44" s="107"/>
      <c r="F44" s="107"/>
      <c r="G44" s="107"/>
      <c r="H44" s="107"/>
      <c r="I44" s="108"/>
      <c r="J44" s="27">
        <f>P41</f>
        <v>2160</v>
      </c>
      <c r="K44" s="28"/>
      <c r="L44" s="28"/>
      <c r="M44" s="28"/>
      <c r="N44" s="28"/>
      <c r="O44" s="28"/>
      <c r="P44" s="28"/>
      <c r="Q44" s="29"/>
      <c r="R44" s="107"/>
      <c r="S44" s="107"/>
      <c r="T44" s="107"/>
      <c r="U44" s="107"/>
      <c r="V44" s="107"/>
      <c r="W44" s="107"/>
      <c r="X44" s="107"/>
      <c r="Y44" s="108"/>
      <c r="Z44" s="27"/>
      <c r="AA44" s="28"/>
      <c r="AB44" s="28"/>
      <c r="AC44" s="28"/>
      <c r="AD44" s="28"/>
      <c r="AE44" s="28"/>
      <c r="AF44" s="28"/>
      <c r="AG44" s="29"/>
    </row>
    <row r="45" spans="1:33" s="1" customFormat="1" ht="15.75" customHeight="1">
      <c r="A45" s="12"/>
      <c r="B45" s="36" t="s">
        <v>66</v>
      </c>
      <c r="C45" s="37"/>
      <c r="D45" s="37"/>
      <c r="E45" s="37"/>
      <c r="F45" s="37"/>
      <c r="G45" s="37"/>
      <c r="H45" s="37"/>
      <c r="I45" s="38"/>
      <c r="J45" s="30">
        <f>Y41</f>
        <v>1944</v>
      </c>
      <c r="K45" s="31"/>
      <c r="L45" s="31"/>
      <c r="M45" s="31"/>
      <c r="N45" s="31"/>
      <c r="O45" s="31"/>
      <c r="P45" s="31"/>
      <c r="Q45" s="109"/>
      <c r="R45" s="36"/>
      <c r="S45" s="37">
        <v>1</v>
      </c>
      <c r="T45" s="37"/>
      <c r="U45" s="37"/>
      <c r="V45" s="37"/>
      <c r="W45" s="37"/>
      <c r="X45" s="37"/>
      <c r="Y45" s="38"/>
      <c r="Z45" s="30"/>
      <c r="AA45" s="31"/>
      <c r="AB45" s="31"/>
      <c r="AC45" s="31"/>
      <c r="AD45" s="31"/>
      <c r="AE45" s="31"/>
      <c r="AF45" s="31"/>
      <c r="AG45" s="32"/>
    </row>
    <row r="46" spans="1:33" s="1" customFormat="1"/>
    <row r="47" spans="1:33" s="1" customFormat="1"/>
    <row r="48" spans="1:33" s="1" customFormat="1"/>
    <row r="49" s="1" customFormat="1" ht="18" customHeight="1"/>
    <row r="50" s="1" customFormat="1" ht="18" customHeight="1"/>
    <row r="51" s="1" customFormat="1" ht="18" customHeight="1"/>
    <row r="52" s="1" customFormat="1" ht="18" customHeight="1"/>
    <row r="53" s="1" customFormat="1" ht="18" customHeight="1"/>
    <row r="54" s="1" customFormat="1" ht="18" customHeight="1"/>
    <row r="55" s="1" customFormat="1" ht="18" customHeight="1"/>
    <row r="56" s="1" customFormat="1" ht="18" customHeight="1"/>
    <row r="57" s="1" customFormat="1" ht="18" customHeight="1"/>
    <row r="58" s="1" customFormat="1" ht="18" customHeight="1"/>
  </sheetData>
  <mergeCells count="208">
    <mergeCell ref="P40:X40"/>
    <mergeCell ref="Y40:AG40"/>
    <mergeCell ref="P41:X41"/>
    <mergeCell ref="Y41:AG41"/>
    <mergeCell ref="P34:X34"/>
    <mergeCell ref="Y34:AG34"/>
    <mergeCell ref="P33:X33"/>
    <mergeCell ref="Y33:AG33"/>
    <mergeCell ref="A31:I31"/>
    <mergeCell ref="J31:K31"/>
    <mergeCell ref="L31:M31"/>
    <mergeCell ref="N31:Q31"/>
    <mergeCell ref="R31:S31"/>
    <mergeCell ref="T31:X31"/>
    <mergeCell ref="Y31:Z31"/>
    <mergeCell ref="AA31:AE31"/>
    <mergeCell ref="AF31:AG31"/>
    <mergeCell ref="P38:X38"/>
    <mergeCell ref="Y38:AG38"/>
    <mergeCell ref="P37:X37"/>
    <mergeCell ref="Y37:AG37"/>
    <mergeCell ref="P35:X35"/>
    <mergeCell ref="Y35:AG35"/>
    <mergeCell ref="P36:X36"/>
    <mergeCell ref="A30:I30"/>
    <mergeCell ref="J30:K30"/>
    <mergeCell ref="L30:M30"/>
    <mergeCell ref="N30:Q30"/>
    <mergeCell ref="R30:S30"/>
    <mergeCell ref="T30:X30"/>
    <mergeCell ref="Y30:Z30"/>
    <mergeCell ref="AA30:AE30"/>
    <mergeCell ref="AF30:AG30"/>
    <mergeCell ref="T28:X28"/>
    <mergeCell ref="Y28:Z28"/>
    <mergeCell ref="AA28:AE28"/>
    <mergeCell ref="AF28:AG28"/>
    <mergeCell ref="A29:I29"/>
    <mergeCell ref="J29:K29"/>
    <mergeCell ref="L29:M29"/>
    <mergeCell ref="N29:Q29"/>
    <mergeCell ref="R29:S29"/>
    <mergeCell ref="T29:X29"/>
    <mergeCell ref="Y29:Z29"/>
    <mergeCell ref="AA29:AE29"/>
    <mergeCell ref="AF29:AG29"/>
    <mergeCell ref="Y23:Z23"/>
    <mergeCell ref="AA23:AE23"/>
    <mergeCell ref="AF23:AG23"/>
    <mergeCell ref="A26:I26"/>
    <mergeCell ref="J26:K26"/>
    <mergeCell ref="L26:M26"/>
    <mergeCell ref="N26:Q26"/>
    <mergeCell ref="R26:S26"/>
    <mergeCell ref="T26:X26"/>
    <mergeCell ref="Y26:Z26"/>
    <mergeCell ref="AA26:AE26"/>
    <mergeCell ref="AF26:AG26"/>
    <mergeCell ref="I38:O38"/>
    <mergeCell ref="A24:I24"/>
    <mergeCell ref="J24:K24"/>
    <mergeCell ref="L24:M24"/>
    <mergeCell ref="N24:Q24"/>
    <mergeCell ref="R24:S24"/>
    <mergeCell ref="T24:X24"/>
    <mergeCell ref="Y24:Z24"/>
    <mergeCell ref="AA24:AE24"/>
    <mergeCell ref="Y36:AG36"/>
    <mergeCell ref="A27:I27"/>
    <mergeCell ref="J27:K27"/>
    <mergeCell ref="L27:M27"/>
    <mergeCell ref="N27:Q27"/>
    <mergeCell ref="R27:S27"/>
    <mergeCell ref="T27:X27"/>
    <mergeCell ref="Y27:Z27"/>
    <mergeCell ref="AA27:AE27"/>
    <mergeCell ref="AF27:AG27"/>
    <mergeCell ref="A28:I28"/>
    <mergeCell ref="J28:K28"/>
    <mergeCell ref="L28:M28"/>
    <mergeCell ref="N28:Q28"/>
    <mergeCell ref="R28:S28"/>
    <mergeCell ref="I36:O36"/>
    <mergeCell ref="A40:H40"/>
    <mergeCell ref="I40:O40"/>
    <mergeCell ref="A41:H41"/>
    <mergeCell ref="I41:O41"/>
    <mergeCell ref="J18:K19"/>
    <mergeCell ref="A18:I19"/>
    <mergeCell ref="Y18:AE18"/>
    <mergeCell ref="T19:X19"/>
    <mergeCell ref="R18:X18"/>
    <mergeCell ref="R19:S19"/>
    <mergeCell ref="N18:Q19"/>
    <mergeCell ref="J20:K20"/>
    <mergeCell ref="N20:Q20"/>
    <mergeCell ref="A20:I20"/>
    <mergeCell ref="R20:S20"/>
    <mergeCell ref="T20:X20"/>
    <mergeCell ref="A21:I21"/>
    <mergeCell ref="J21:K21"/>
    <mergeCell ref="L21:M21"/>
    <mergeCell ref="N21:Q21"/>
    <mergeCell ref="A37:H37"/>
    <mergeCell ref="I37:O37"/>
    <mergeCell ref="A38:H38"/>
    <mergeCell ref="AA22:AE22"/>
    <mergeCell ref="AF22:AG22"/>
    <mergeCell ref="A23:I23"/>
    <mergeCell ref="J23:K23"/>
    <mergeCell ref="A32:H32"/>
    <mergeCell ref="I32:O32"/>
    <mergeCell ref="P32:X32"/>
    <mergeCell ref="Y32:AG32"/>
    <mergeCell ref="A33:H33"/>
    <mergeCell ref="I33:O33"/>
    <mergeCell ref="A25:I25"/>
    <mergeCell ref="J25:K25"/>
    <mergeCell ref="L25:M25"/>
    <mergeCell ref="N25:Q25"/>
    <mergeCell ref="R25:S25"/>
    <mergeCell ref="T25:X25"/>
    <mergeCell ref="Y25:Z25"/>
    <mergeCell ref="AA25:AE25"/>
    <mergeCell ref="AF25:AG25"/>
    <mergeCell ref="AF24:AG24"/>
    <mergeCell ref="L23:M23"/>
    <mergeCell ref="N23:Q23"/>
    <mergeCell ref="R23:S23"/>
    <mergeCell ref="T23:X23"/>
    <mergeCell ref="B43:I43"/>
    <mergeCell ref="B44:I44"/>
    <mergeCell ref="B45:I45"/>
    <mergeCell ref="J43:Q43"/>
    <mergeCell ref="J44:Q44"/>
    <mergeCell ref="J45:Q45"/>
    <mergeCell ref="R43:Y43"/>
    <mergeCell ref="R44:Y44"/>
    <mergeCell ref="A22:I22"/>
    <mergeCell ref="J22:K22"/>
    <mergeCell ref="L22:M22"/>
    <mergeCell ref="N22:Q22"/>
    <mergeCell ref="R22:S22"/>
    <mergeCell ref="T22:X22"/>
    <mergeCell ref="Y22:Z22"/>
    <mergeCell ref="A39:H39"/>
    <mergeCell ref="I39:O39"/>
    <mergeCell ref="P39:X39"/>
    <mergeCell ref="Y39:AG39"/>
    <mergeCell ref="A34:H34"/>
    <mergeCell ref="I34:O34"/>
    <mergeCell ref="A35:H35"/>
    <mergeCell ref="I35:O35"/>
    <mergeCell ref="A36:H36"/>
    <mergeCell ref="L18:M19"/>
    <mergeCell ref="Y19:Z19"/>
    <mergeCell ref="AA19:AE19"/>
    <mergeCell ref="L20:M20"/>
    <mergeCell ref="Y20:Z20"/>
    <mergeCell ref="AA20:AE20"/>
    <mergeCell ref="AF20:AG20"/>
    <mergeCell ref="AA21:AE21"/>
    <mergeCell ref="AF21:AG21"/>
    <mergeCell ref="AF18:AG19"/>
    <mergeCell ref="R21:S21"/>
    <mergeCell ref="T21:X21"/>
    <mergeCell ref="Y21:Z21"/>
    <mergeCell ref="L12:P12"/>
    <mergeCell ref="J4:X4"/>
    <mergeCell ref="AB5:AG5"/>
    <mergeCell ref="AB4:AG4"/>
    <mergeCell ref="L5:P5"/>
    <mergeCell ref="Q5:R5"/>
    <mergeCell ref="S5:T5"/>
    <mergeCell ref="U5:V5"/>
    <mergeCell ref="W5:X5"/>
    <mergeCell ref="L6:P6"/>
    <mergeCell ref="Q6:R6"/>
    <mergeCell ref="S6:T6"/>
    <mergeCell ref="U6:V6"/>
    <mergeCell ref="W6:X6"/>
    <mergeCell ref="Z6:AG6"/>
    <mergeCell ref="A6:K6"/>
    <mergeCell ref="L7:P7"/>
    <mergeCell ref="H16:K16"/>
    <mergeCell ref="L16:X16"/>
    <mergeCell ref="Y16:Z16"/>
    <mergeCell ref="AC2:AE2"/>
    <mergeCell ref="AC3:AE3"/>
    <mergeCell ref="Z43:AG43"/>
    <mergeCell ref="Z44:AG44"/>
    <mergeCell ref="Z45:AG45"/>
    <mergeCell ref="Q7:AG7"/>
    <mergeCell ref="R45:Y45"/>
    <mergeCell ref="A7:K7"/>
    <mergeCell ref="Q13:AG13"/>
    <mergeCell ref="Q14:AG14"/>
    <mergeCell ref="L13:P13"/>
    <mergeCell ref="L14:P14"/>
    <mergeCell ref="Q8:AG8"/>
    <mergeCell ref="Q9:AG9"/>
    <mergeCell ref="Q10:AG10"/>
    <mergeCell ref="Q11:AG11"/>
    <mergeCell ref="Q12:AG12"/>
    <mergeCell ref="L8:P8"/>
    <mergeCell ref="L9:P9"/>
    <mergeCell ref="L10:P10"/>
    <mergeCell ref="L11:P11"/>
  </mergeCells>
  <phoneticPr fontId="10"/>
  <dataValidations disablePrompts="1" count="1">
    <dataValidation type="list" allowBlank="1" showInputMessage="1" showErrorMessage="1" sqref="L20:M31">
      <formula1>"○"</formula1>
    </dataValidation>
  </dataValidations>
  <printOptions horizontalCentered="1"/>
  <pageMargins left="0.51181102362204722" right="0.31496062992125984" top="0.19685039370078741" bottom="0.19685039370078741" header="0" footer="0.11811023622047245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showGridLines="0" showZeros="0" zoomScaleNormal="100" workbookViewId="0">
      <selection activeCell="Q6" sqref="Q6:X6"/>
    </sheetView>
  </sheetViews>
  <sheetFormatPr defaultColWidth="2.625" defaultRowHeight="14.25"/>
  <cols>
    <col min="1" max="1" width="2.25" style="2" bestFit="1" customWidth="1"/>
    <col min="2" max="2" width="5" style="2" customWidth="1"/>
    <col min="3" max="5" width="2" style="2" customWidth="1"/>
    <col min="6" max="8" width="3.125" style="2" customWidth="1"/>
    <col min="9" max="9" width="5.625" style="2" customWidth="1"/>
    <col min="10" max="12" width="2.5" style="2" customWidth="1"/>
    <col min="13" max="13" width="3.125" style="2" customWidth="1"/>
    <col min="14" max="14" width="3.75" style="2" customWidth="1"/>
    <col min="15" max="17" width="1.375" style="2" customWidth="1"/>
    <col min="18" max="16384" width="2.625" style="2"/>
  </cols>
  <sheetData>
    <row r="1" spans="1:33" ht="9.75" customHeight="1">
      <c r="AC1" s="215" t="s">
        <v>32</v>
      </c>
      <c r="AD1" s="215"/>
      <c r="AE1" s="215"/>
      <c r="AF1" s="215"/>
    </row>
    <row r="2" spans="1:33" ht="9.75" customHeight="1">
      <c r="AC2" s="214" t="s">
        <v>33</v>
      </c>
      <c r="AD2" s="214"/>
      <c r="AE2" s="214"/>
      <c r="AF2" s="214"/>
    </row>
    <row r="3" spans="1:33" ht="48.75" customHeight="1">
      <c r="AC3" s="23"/>
      <c r="AD3" s="23"/>
      <c r="AE3" s="23"/>
      <c r="AF3" s="23"/>
    </row>
    <row r="4" spans="1:33" ht="25.5" customHeight="1" thickBot="1">
      <c r="B4" s="3"/>
      <c r="C4" s="3"/>
      <c r="D4" s="3"/>
      <c r="E4" s="3"/>
      <c r="F4" s="3"/>
      <c r="G4" s="3"/>
      <c r="H4" s="3"/>
      <c r="I4" s="10"/>
      <c r="J4" s="63" t="s">
        <v>12</v>
      </c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11"/>
      <c r="Z4" s="3"/>
      <c r="AA4" s="5" t="s">
        <v>0</v>
      </c>
      <c r="AB4" s="240">
        <f>+納品書!AB4</f>
        <v>1234</v>
      </c>
      <c r="AC4" s="240"/>
      <c r="AD4" s="240"/>
      <c r="AE4" s="240"/>
      <c r="AF4" s="240"/>
      <c r="AG4" s="240"/>
    </row>
    <row r="5" spans="1:33" ht="8.25" customHeight="1" thickTop="1" thickBot="1">
      <c r="A5" s="6">
        <f>+納品書!A5</f>
        <v>0</v>
      </c>
      <c r="B5" s="6"/>
      <c r="C5" s="6"/>
      <c r="D5" s="6"/>
      <c r="E5" s="6"/>
      <c r="F5" s="6"/>
      <c r="G5" s="6"/>
      <c r="H5" s="6"/>
      <c r="I5" s="6"/>
      <c r="J5" s="6"/>
      <c r="K5" s="6"/>
      <c r="L5" s="241"/>
      <c r="M5" s="241"/>
      <c r="N5" s="241"/>
      <c r="O5" s="241"/>
      <c r="P5" s="241"/>
      <c r="Q5" s="242"/>
      <c r="R5" s="242"/>
      <c r="S5" s="242"/>
      <c r="T5" s="242"/>
      <c r="U5" s="242"/>
      <c r="V5" s="242"/>
      <c r="W5" s="242"/>
      <c r="X5" s="242"/>
      <c r="Z5" s="4"/>
      <c r="AA5" s="5"/>
      <c r="AB5" s="64"/>
      <c r="AC5" s="64"/>
      <c r="AD5" s="64"/>
      <c r="AE5" s="64"/>
      <c r="AF5" s="64"/>
      <c r="AG5" s="64"/>
    </row>
    <row r="6" spans="1:33" ht="21.95" customHeight="1" thickBot="1">
      <c r="A6" s="39" t="str">
        <f>+納品書!A6</f>
        <v>兵庫県立</v>
      </c>
      <c r="B6" s="39"/>
      <c r="C6" s="39"/>
      <c r="D6" s="39"/>
      <c r="E6" s="39"/>
      <c r="F6" s="39"/>
      <c r="G6" s="39"/>
      <c r="H6" s="39"/>
      <c r="I6" s="39"/>
      <c r="J6" s="39"/>
      <c r="K6" s="40"/>
      <c r="L6" s="68" t="s">
        <v>1</v>
      </c>
      <c r="M6" s="69"/>
      <c r="N6" s="69"/>
      <c r="O6" s="69"/>
      <c r="P6" s="69"/>
      <c r="Q6" s="279">
        <f>納品書!Q6</f>
        <v>1</v>
      </c>
      <c r="R6" s="279"/>
      <c r="S6" s="279">
        <f>納品書!S6</f>
        <v>1</v>
      </c>
      <c r="T6" s="279"/>
      <c r="U6" s="279">
        <f>納品書!U6</f>
        <v>2</v>
      </c>
      <c r="V6" s="279"/>
      <c r="W6" s="279">
        <f>納品書!W6</f>
        <v>3</v>
      </c>
      <c r="X6" s="280"/>
      <c r="Y6" s="8"/>
      <c r="Z6" s="243">
        <f>納品書!Z6</f>
        <v>45162</v>
      </c>
      <c r="AA6" s="243"/>
      <c r="AB6" s="243"/>
      <c r="AC6" s="243"/>
      <c r="AD6" s="243"/>
      <c r="AE6" s="243"/>
      <c r="AF6" s="243"/>
      <c r="AG6" s="243"/>
    </row>
    <row r="7" spans="1:33" s="1" customFormat="1" ht="17.100000000000001" customHeight="1">
      <c r="A7" s="39" t="str">
        <f>+納品書!A7</f>
        <v>淡路医療センター院長　様</v>
      </c>
      <c r="B7" s="39"/>
      <c r="C7" s="39"/>
      <c r="D7" s="39"/>
      <c r="E7" s="39"/>
      <c r="F7" s="39"/>
      <c r="G7" s="39"/>
      <c r="H7" s="39"/>
      <c r="I7" s="39"/>
      <c r="J7" s="39"/>
      <c r="K7" s="40"/>
      <c r="L7" s="73" t="s">
        <v>6</v>
      </c>
      <c r="M7" s="74"/>
      <c r="N7" s="74"/>
      <c r="O7" s="74"/>
      <c r="P7" s="75"/>
      <c r="Q7" s="237">
        <f>納品書!Q7</f>
        <v>89898989</v>
      </c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9"/>
    </row>
    <row r="8" spans="1:33" s="1" customFormat="1" ht="22.5" customHeight="1">
      <c r="L8" s="47" t="s">
        <v>2</v>
      </c>
      <c r="M8" s="48"/>
      <c r="N8" s="48"/>
      <c r="O8" s="48"/>
      <c r="P8" s="49"/>
      <c r="Q8" s="227" t="str">
        <f>納品書!Q8</f>
        <v>神戸市</v>
      </c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9"/>
    </row>
    <row r="9" spans="1:33" s="1" customFormat="1" ht="22.5" customHeight="1">
      <c r="L9" s="47" t="s">
        <v>3</v>
      </c>
      <c r="M9" s="48"/>
      <c r="N9" s="48"/>
      <c r="O9" s="48"/>
      <c r="P9" s="49"/>
      <c r="Q9" s="230" t="str">
        <f>納品書!Q9</f>
        <v>○○商事</v>
      </c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2"/>
    </row>
    <row r="10" spans="1:33" s="1" customFormat="1" ht="22.5" customHeight="1">
      <c r="L10" s="47" t="s">
        <v>4</v>
      </c>
      <c r="M10" s="48"/>
      <c r="N10" s="48"/>
      <c r="O10" s="48"/>
      <c r="P10" s="49"/>
      <c r="Q10" s="221" t="str">
        <f>納品書!Q10</f>
        <v>山田太郎</v>
      </c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3"/>
    </row>
    <row r="11" spans="1:33" s="1" customFormat="1" ht="17.100000000000001" customHeight="1">
      <c r="L11" s="47" t="s">
        <v>5</v>
      </c>
      <c r="M11" s="48"/>
      <c r="N11" s="48"/>
      <c r="O11" s="48"/>
      <c r="P11" s="49"/>
      <c r="Q11" s="233" t="str">
        <f>納品書!Q11</f>
        <v>００－００００</v>
      </c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5"/>
    </row>
    <row r="12" spans="1:33" s="1" customFormat="1" ht="17.100000000000001" customHeight="1">
      <c r="L12" s="47" t="s">
        <v>14</v>
      </c>
      <c r="M12" s="48"/>
      <c r="N12" s="48"/>
      <c r="O12" s="48"/>
      <c r="P12" s="49"/>
      <c r="Q12" s="236" t="str">
        <f>納品書!Q12</f>
        <v>太田次郎</v>
      </c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5"/>
    </row>
    <row r="13" spans="1:33" s="1" customFormat="1" ht="17.100000000000001" customHeight="1">
      <c r="L13" s="47" t="s">
        <v>15</v>
      </c>
      <c r="M13" s="48"/>
      <c r="N13" s="48"/>
      <c r="O13" s="48"/>
      <c r="P13" s="49"/>
      <c r="Q13" s="221">
        <f>納品書!Q13</f>
        <v>121212121</v>
      </c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3"/>
    </row>
    <row r="14" spans="1:33" s="1" customFormat="1" ht="17.100000000000001" customHeight="1" thickBot="1">
      <c r="L14" s="50" t="s">
        <v>16</v>
      </c>
      <c r="M14" s="51"/>
      <c r="N14" s="51"/>
      <c r="O14" s="51"/>
      <c r="P14" s="52"/>
      <c r="Q14" s="224" t="str">
        <f>納品書!Q14</f>
        <v>gjagoijgoijiogjp</v>
      </c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6"/>
    </row>
    <row r="15" spans="1:33" s="1" customFormat="1" ht="5.25" customHeight="1"/>
    <row r="16" spans="1:33" s="1" customFormat="1" ht="21">
      <c r="H16" s="17" t="s">
        <v>7</v>
      </c>
      <c r="I16" s="18"/>
      <c r="J16" s="18"/>
      <c r="K16" s="19"/>
      <c r="L16" s="20">
        <f>納品書!L16</f>
        <v>4104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18" t="s">
        <v>8</v>
      </c>
      <c r="Z16" s="21"/>
    </row>
    <row r="17" spans="1:33" ht="5.25" customHeight="1"/>
    <row r="18" spans="1:33" s="1" customFormat="1" ht="17.25" customHeight="1">
      <c r="A18" s="152" t="s">
        <v>9</v>
      </c>
      <c r="B18" s="95"/>
      <c r="C18" s="95"/>
      <c r="D18" s="95"/>
      <c r="E18" s="95"/>
      <c r="F18" s="95"/>
      <c r="G18" s="95"/>
      <c r="H18" s="95"/>
      <c r="I18" s="96"/>
      <c r="J18" s="148" t="s">
        <v>35</v>
      </c>
      <c r="K18" s="149"/>
      <c r="L18" s="76" t="s">
        <v>22</v>
      </c>
      <c r="M18" s="77"/>
      <c r="N18" s="158" t="s">
        <v>36</v>
      </c>
      <c r="O18" s="159"/>
      <c r="P18" s="159"/>
      <c r="Q18" s="160"/>
      <c r="R18" s="154" t="s">
        <v>63</v>
      </c>
      <c r="S18" s="25"/>
      <c r="T18" s="25"/>
      <c r="U18" s="25"/>
      <c r="V18" s="25"/>
      <c r="W18" s="25"/>
      <c r="X18" s="26"/>
      <c r="Y18" s="154" t="s">
        <v>64</v>
      </c>
      <c r="Z18" s="25"/>
      <c r="AA18" s="25"/>
      <c r="AB18" s="25"/>
      <c r="AC18" s="25"/>
      <c r="AD18" s="25"/>
      <c r="AE18" s="26"/>
      <c r="AF18" s="95" t="s">
        <v>21</v>
      </c>
      <c r="AG18" s="96"/>
    </row>
    <row r="19" spans="1:33" s="1" customFormat="1">
      <c r="A19" s="153"/>
      <c r="B19" s="97"/>
      <c r="C19" s="97"/>
      <c r="D19" s="97"/>
      <c r="E19" s="97"/>
      <c r="F19" s="97"/>
      <c r="G19" s="97"/>
      <c r="H19" s="97"/>
      <c r="I19" s="98"/>
      <c r="J19" s="150"/>
      <c r="K19" s="151"/>
      <c r="L19" s="78"/>
      <c r="M19" s="79"/>
      <c r="N19" s="161"/>
      <c r="O19" s="162"/>
      <c r="P19" s="162"/>
      <c r="Q19" s="163"/>
      <c r="R19" s="156" t="s">
        <v>59</v>
      </c>
      <c r="S19" s="157"/>
      <c r="T19" s="155" t="s">
        <v>56</v>
      </c>
      <c r="U19" s="156"/>
      <c r="V19" s="156"/>
      <c r="W19" s="156"/>
      <c r="X19" s="156"/>
      <c r="Y19" s="80" t="s">
        <v>39</v>
      </c>
      <c r="Z19" s="81"/>
      <c r="AA19" s="81" t="s">
        <v>38</v>
      </c>
      <c r="AB19" s="81"/>
      <c r="AC19" s="81"/>
      <c r="AD19" s="81"/>
      <c r="AE19" s="82"/>
      <c r="AF19" s="97"/>
      <c r="AG19" s="98"/>
    </row>
    <row r="20" spans="1:33" s="1" customFormat="1" ht="24" customHeight="1">
      <c r="A20" s="257" t="str">
        <f>納品書!A20</f>
        <v>おかゆ</v>
      </c>
      <c r="B20" s="258"/>
      <c r="C20" s="258"/>
      <c r="D20" s="258"/>
      <c r="E20" s="258"/>
      <c r="F20" s="258"/>
      <c r="G20" s="258"/>
      <c r="H20" s="258"/>
      <c r="I20" s="259"/>
      <c r="J20" s="217">
        <f>納品書!J20</f>
        <v>0</v>
      </c>
      <c r="K20" s="218"/>
      <c r="L20" s="217" t="str">
        <f>納品書!L20</f>
        <v>○</v>
      </c>
      <c r="M20" s="218"/>
      <c r="N20" s="254">
        <f>納品書!N20</f>
        <v>100</v>
      </c>
      <c r="O20" s="255"/>
      <c r="P20" s="255"/>
      <c r="Q20" s="256"/>
      <c r="R20" s="260">
        <f>納品書!R20</f>
        <v>8</v>
      </c>
      <c r="S20" s="220"/>
      <c r="T20" s="87">
        <f>納品書!T20</f>
        <v>800</v>
      </c>
      <c r="U20" s="87"/>
      <c r="V20" s="87"/>
      <c r="W20" s="87"/>
      <c r="X20" s="171"/>
      <c r="Y20" s="219">
        <f>納品書!Y20</f>
        <v>8</v>
      </c>
      <c r="Z20" s="220"/>
      <c r="AA20" s="87">
        <f>納品書!AA20</f>
        <v>800</v>
      </c>
      <c r="AB20" s="87"/>
      <c r="AC20" s="87"/>
      <c r="AD20" s="87"/>
      <c r="AE20" s="88"/>
      <c r="AF20" s="89">
        <f>納品書!AF20</f>
        <v>0</v>
      </c>
      <c r="AG20" s="90"/>
    </row>
    <row r="21" spans="1:33" s="1" customFormat="1" ht="24" customHeight="1">
      <c r="A21" s="208" t="str">
        <f>納品書!A21</f>
        <v>豆腐</v>
      </c>
      <c r="B21" s="209"/>
      <c r="C21" s="209"/>
      <c r="D21" s="209"/>
      <c r="E21" s="209"/>
      <c r="F21" s="209"/>
      <c r="G21" s="209"/>
      <c r="H21" s="209"/>
      <c r="I21" s="210"/>
      <c r="J21" s="211">
        <f>納品書!J21</f>
        <v>0</v>
      </c>
      <c r="K21" s="212"/>
      <c r="L21" s="213" t="str">
        <f>納品書!L21</f>
        <v>○</v>
      </c>
      <c r="M21" s="261"/>
      <c r="N21" s="248">
        <f>納品書!N21</f>
        <v>500</v>
      </c>
      <c r="O21" s="249"/>
      <c r="P21" s="249"/>
      <c r="Q21" s="250"/>
      <c r="R21" s="251">
        <f>納品書!R21</f>
        <v>0</v>
      </c>
      <c r="S21" s="252"/>
      <c r="T21" s="91">
        <f>納品書!T21</f>
        <v>0</v>
      </c>
      <c r="U21" s="91"/>
      <c r="V21" s="91"/>
      <c r="W21" s="91"/>
      <c r="X21" s="101"/>
      <c r="Y21" s="253">
        <f>納品書!Y21</f>
        <v>2</v>
      </c>
      <c r="Z21" s="252"/>
      <c r="AA21" s="91">
        <f>納品書!AA21</f>
        <v>1000</v>
      </c>
      <c r="AB21" s="91"/>
      <c r="AC21" s="91"/>
      <c r="AD21" s="91"/>
      <c r="AE21" s="92"/>
      <c r="AF21" s="93">
        <f>納品書!AF21</f>
        <v>0</v>
      </c>
      <c r="AG21" s="94"/>
    </row>
    <row r="22" spans="1:33" s="1" customFormat="1" ht="24" customHeight="1">
      <c r="A22" s="208" t="str">
        <f>納品書!A22</f>
        <v>春巻き</v>
      </c>
      <c r="B22" s="209"/>
      <c r="C22" s="209"/>
      <c r="D22" s="209"/>
      <c r="E22" s="209"/>
      <c r="F22" s="209"/>
      <c r="G22" s="209"/>
      <c r="H22" s="209"/>
      <c r="I22" s="210"/>
      <c r="J22" s="211">
        <f>納品書!J22</f>
        <v>0</v>
      </c>
      <c r="K22" s="212"/>
      <c r="L22" s="213" t="str">
        <f>納品書!L22</f>
        <v>○</v>
      </c>
      <c r="M22" s="213"/>
      <c r="N22" s="248">
        <f>納品書!N22</f>
        <v>300</v>
      </c>
      <c r="O22" s="249"/>
      <c r="P22" s="249"/>
      <c r="Q22" s="250"/>
      <c r="R22" s="251">
        <f>納品書!R22</f>
        <v>4</v>
      </c>
      <c r="S22" s="252"/>
      <c r="T22" s="91">
        <f>納品書!T22</f>
        <v>1200</v>
      </c>
      <c r="U22" s="91"/>
      <c r="V22" s="91"/>
      <c r="W22" s="91"/>
      <c r="X22" s="101"/>
      <c r="Y22" s="253">
        <f>納品書!Y22</f>
        <v>0</v>
      </c>
      <c r="Z22" s="252"/>
      <c r="AA22" s="91">
        <f>納品書!AA22</f>
        <v>0</v>
      </c>
      <c r="AB22" s="91"/>
      <c r="AC22" s="91"/>
      <c r="AD22" s="91"/>
      <c r="AE22" s="92"/>
      <c r="AF22" s="93">
        <f>納品書!AF22</f>
        <v>0</v>
      </c>
      <c r="AG22" s="94"/>
    </row>
    <row r="23" spans="1:33" s="1" customFormat="1" ht="24" customHeight="1">
      <c r="A23" s="208">
        <f>納品書!A23</f>
        <v>0</v>
      </c>
      <c r="B23" s="209"/>
      <c r="C23" s="209"/>
      <c r="D23" s="209"/>
      <c r="E23" s="209"/>
      <c r="F23" s="209"/>
      <c r="G23" s="209"/>
      <c r="H23" s="209"/>
      <c r="I23" s="210"/>
      <c r="J23" s="211">
        <f>納品書!J23</f>
        <v>0</v>
      </c>
      <c r="K23" s="212"/>
      <c r="L23" s="213">
        <f>納品書!L23</f>
        <v>0</v>
      </c>
      <c r="M23" s="213"/>
      <c r="N23" s="248">
        <f>納品書!N23</f>
        <v>0</v>
      </c>
      <c r="O23" s="249"/>
      <c r="P23" s="249"/>
      <c r="Q23" s="250"/>
      <c r="R23" s="251">
        <f>納品書!R23</f>
        <v>0</v>
      </c>
      <c r="S23" s="252"/>
      <c r="T23" s="91">
        <f>納品書!T23</f>
        <v>0</v>
      </c>
      <c r="U23" s="91"/>
      <c r="V23" s="91"/>
      <c r="W23" s="91"/>
      <c r="X23" s="101"/>
      <c r="Y23" s="253">
        <f>納品書!Y23</f>
        <v>0</v>
      </c>
      <c r="Z23" s="252"/>
      <c r="AA23" s="91">
        <f>納品書!AA23</f>
        <v>0</v>
      </c>
      <c r="AB23" s="91"/>
      <c r="AC23" s="91"/>
      <c r="AD23" s="91"/>
      <c r="AE23" s="92"/>
      <c r="AF23" s="93">
        <f>納品書!AF23</f>
        <v>0</v>
      </c>
      <c r="AG23" s="94"/>
    </row>
    <row r="24" spans="1:33" s="1" customFormat="1" ht="24" customHeight="1">
      <c r="A24" s="208">
        <f>納品書!A24</f>
        <v>0</v>
      </c>
      <c r="B24" s="209"/>
      <c r="C24" s="209"/>
      <c r="D24" s="209"/>
      <c r="E24" s="209"/>
      <c r="F24" s="209"/>
      <c r="G24" s="209"/>
      <c r="H24" s="209"/>
      <c r="I24" s="210"/>
      <c r="J24" s="211">
        <f>納品書!J24</f>
        <v>0</v>
      </c>
      <c r="K24" s="212"/>
      <c r="L24" s="213">
        <f>納品書!L24</f>
        <v>0</v>
      </c>
      <c r="M24" s="213"/>
      <c r="N24" s="248">
        <f>納品書!N24</f>
        <v>0</v>
      </c>
      <c r="O24" s="249"/>
      <c r="P24" s="249"/>
      <c r="Q24" s="250"/>
      <c r="R24" s="251">
        <f>納品書!R24</f>
        <v>0</v>
      </c>
      <c r="S24" s="252"/>
      <c r="T24" s="91">
        <f>納品書!T24</f>
        <v>0</v>
      </c>
      <c r="U24" s="91"/>
      <c r="V24" s="91"/>
      <c r="W24" s="91"/>
      <c r="X24" s="101"/>
      <c r="Y24" s="253">
        <f>納品書!Y24</f>
        <v>0</v>
      </c>
      <c r="Z24" s="252"/>
      <c r="AA24" s="91">
        <f>納品書!AA24</f>
        <v>0</v>
      </c>
      <c r="AB24" s="91"/>
      <c r="AC24" s="91"/>
      <c r="AD24" s="91"/>
      <c r="AE24" s="92"/>
      <c r="AF24" s="93">
        <f>納品書!AF24</f>
        <v>0</v>
      </c>
      <c r="AG24" s="94"/>
    </row>
    <row r="25" spans="1:33" s="1" customFormat="1" ht="24" customHeight="1">
      <c r="A25" s="208">
        <f>納品書!A25</f>
        <v>0</v>
      </c>
      <c r="B25" s="209"/>
      <c r="C25" s="209"/>
      <c r="D25" s="209"/>
      <c r="E25" s="209"/>
      <c r="F25" s="209"/>
      <c r="G25" s="209"/>
      <c r="H25" s="209"/>
      <c r="I25" s="210"/>
      <c r="J25" s="211">
        <f>納品書!J25</f>
        <v>0</v>
      </c>
      <c r="K25" s="212"/>
      <c r="L25" s="213">
        <f>納品書!L25</f>
        <v>0</v>
      </c>
      <c r="M25" s="213"/>
      <c r="N25" s="248">
        <f>納品書!N25</f>
        <v>0</v>
      </c>
      <c r="O25" s="249"/>
      <c r="P25" s="249"/>
      <c r="Q25" s="250"/>
      <c r="R25" s="251">
        <f>納品書!R25</f>
        <v>0</v>
      </c>
      <c r="S25" s="252"/>
      <c r="T25" s="91">
        <f>納品書!T25</f>
        <v>0</v>
      </c>
      <c r="U25" s="91"/>
      <c r="V25" s="91"/>
      <c r="W25" s="91"/>
      <c r="X25" s="101"/>
      <c r="Y25" s="253">
        <f>納品書!Y25</f>
        <v>0</v>
      </c>
      <c r="Z25" s="252"/>
      <c r="AA25" s="91">
        <f>納品書!AA25</f>
        <v>0</v>
      </c>
      <c r="AB25" s="91"/>
      <c r="AC25" s="91"/>
      <c r="AD25" s="91"/>
      <c r="AE25" s="92"/>
      <c r="AF25" s="93">
        <f>納品書!AF25</f>
        <v>0</v>
      </c>
      <c r="AG25" s="94"/>
    </row>
    <row r="26" spans="1:33" s="1" customFormat="1" ht="24" customHeight="1">
      <c r="A26" s="208">
        <f>納品書!A26</f>
        <v>0</v>
      </c>
      <c r="B26" s="209"/>
      <c r="C26" s="209"/>
      <c r="D26" s="209"/>
      <c r="E26" s="209"/>
      <c r="F26" s="209"/>
      <c r="G26" s="209"/>
      <c r="H26" s="209"/>
      <c r="I26" s="210"/>
      <c r="J26" s="211">
        <f>納品書!J26</f>
        <v>0</v>
      </c>
      <c r="K26" s="212"/>
      <c r="L26" s="213">
        <f>納品書!L26</f>
        <v>0</v>
      </c>
      <c r="M26" s="213"/>
      <c r="N26" s="248">
        <f>納品書!N26</f>
        <v>0</v>
      </c>
      <c r="O26" s="249"/>
      <c r="P26" s="249"/>
      <c r="Q26" s="250"/>
      <c r="R26" s="251">
        <f>納品書!R26</f>
        <v>0</v>
      </c>
      <c r="S26" s="252"/>
      <c r="T26" s="91">
        <f>納品書!T26</f>
        <v>0</v>
      </c>
      <c r="U26" s="91"/>
      <c r="V26" s="91"/>
      <c r="W26" s="91"/>
      <c r="X26" s="101"/>
      <c r="Y26" s="253">
        <f>納品書!Y26</f>
        <v>0</v>
      </c>
      <c r="Z26" s="252"/>
      <c r="AA26" s="91">
        <f>納品書!AA26</f>
        <v>0</v>
      </c>
      <c r="AB26" s="91"/>
      <c r="AC26" s="91"/>
      <c r="AD26" s="91"/>
      <c r="AE26" s="92"/>
      <c r="AF26" s="93">
        <f>納品書!AF26</f>
        <v>0</v>
      </c>
      <c r="AG26" s="94"/>
    </row>
    <row r="27" spans="1:33" s="1" customFormat="1" ht="24" customHeight="1">
      <c r="A27" s="208">
        <f>納品書!A27</f>
        <v>0</v>
      </c>
      <c r="B27" s="209"/>
      <c r="C27" s="209"/>
      <c r="D27" s="209"/>
      <c r="E27" s="209"/>
      <c r="F27" s="209"/>
      <c r="G27" s="209"/>
      <c r="H27" s="209"/>
      <c r="I27" s="210"/>
      <c r="J27" s="211">
        <f>納品書!J27</f>
        <v>0</v>
      </c>
      <c r="K27" s="212"/>
      <c r="L27" s="213">
        <f>納品書!L27</f>
        <v>0</v>
      </c>
      <c r="M27" s="213"/>
      <c r="N27" s="248">
        <f>納品書!N27</f>
        <v>0</v>
      </c>
      <c r="O27" s="249"/>
      <c r="P27" s="249"/>
      <c r="Q27" s="250"/>
      <c r="R27" s="251">
        <f>納品書!R27</f>
        <v>0</v>
      </c>
      <c r="S27" s="252"/>
      <c r="T27" s="91">
        <f>納品書!T27</f>
        <v>0</v>
      </c>
      <c r="U27" s="91"/>
      <c r="V27" s="91"/>
      <c r="W27" s="91"/>
      <c r="X27" s="101"/>
      <c r="Y27" s="253">
        <f>納品書!Y27</f>
        <v>0</v>
      </c>
      <c r="Z27" s="252"/>
      <c r="AA27" s="91">
        <f>納品書!AA27</f>
        <v>0</v>
      </c>
      <c r="AB27" s="91"/>
      <c r="AC27" s="91"/>
      <c r="AD27" s="91"/>
      <c r="AE27" s="92"/>
      <c r="AF27" s="93">
        <f>納品書!AF27</f>
        <v>0</v>
      </c>
      <c r="AG27" s="94"/>
    </row>
    <row r="28" spans="1:33" s="1" customFormat="1" ht="24" customHeight="1">
      <c r="A28" s="208">
        <f>納品書!A28</f>
        <v>0</v>
      </c>
      <c r="B28" s="209"/>
      <c r="C28" s="209"/>
      <c r="D28" s="209"/>
      <c r="E28" s="209"/>
      <c r="F28" s="209"/>
      <c r="G28" s="209"/>
      <c r="H28" s="209"/>
      <c r="I28" s="210"/>
      <c r="J28" s="211">
        <f>納品書!J28</f>
        <v>0</v>
      </c>
      <c r="K28" s="212"/>
      <c r="L28" s="213">
        <f>納品書!L28</f>
        <v>0</v>
      </c>
      <c r="M28" s="213"/>
      <c r="N28" s="248">
        <f>納品書!N28</f>
        <v>0</v>
      </c>
      <c r="O28" s="249"/>
      <c r="P28" s="249"/>
      <c r="Q28" s="250"/>
      <c r="R28" s="251">
        <f>納品書!R28</f>
        <v>0</v>
      </c>
      <c r="S28" s="252"/>
      <c r="T28" s="91">
        <f>納品書!T28</f>
        <v>0</v>
      </c>
      <c r="U28" s="91"/>
      <c r="V28" s="91"/>
      <c r="W28" s="91"/>
      <c r="X28" s="101"/>
      <c r="Y28" s="253">
        <f>納品書!Y28</f>
        <v>0</v>
      </c>
      <c r="Z28" s="252"/>
      <c r="AA28" s="91">
        <f>納品書!AA28</f>
        <v>0</v>
      </c>
      <c r="AB28" s="91"/>
      <c r="AC28" s="91"/>
      <c r="AD28" s="91"/>
      <c r="AE28" s="92"/>
      <c r="AF28" s="93">
        <f>納品書!AF28</f>
        <v>0</v>
      </c>
      <c r="AG28" s="94"/>
    </row>
    <row r="29" spans="1:33" s="1" customFormat="1" ht="24" customHeight="1">
      <c r="A29" s="262">
        <f>納品書!A29</f>
        <v>0</v>
      </c>
      <c r="B29" s="263"/>
      <c r="C29" s="263"/>
      <c r="D29" s="263"/>
      <c r="E29" s="263"/>
      <c r="F29" s="263"/>
      <c r="G29" s="263"/>
      <c r="H29" s="263"/>
      <c r="I29" s="264"/>
      <c r="J29" s="265">
        <f>納品書!J29</f>
        <v>0</v>
      </c>
      <c r="K29" s="266"/>
      <c r="L29" s="267">
        <f>納品書!L29</f>
        <v>0</v>
      </c>
      <c r="M29" s="267"/>
      <c r="N29" s="268">
        <f>納品書!N29</f>
        <v>0</v>
      </c>
      <c r="O29" s="269"/>
      <c r="P29" s="269"/>
      <c r="Q29" s="270"/>
      <c r="R29" s="271">
        <f>納品書!R29</f>
        <v>0</v>
      </c>
      <c r="S29" s="272"/>
      <c r="T29" s="184">
        <f>納品書!T29</f>
        <v>0</v>
      </c>
      <c r="U29" s="184"/>
      <c r="V29" s="184"/>
      <c r="W29" s="184"/>
      <c r="X29" s="185"/>
      <c r="Y29" s="273">
        <f>納品書!Y29</f>
        <v>0</v>
      </c>
      <c r="Z29" s="272"/>
      <c r="AA29" s="184">
        <f>納品書!AA29</f>
        <v>0</v>
      </c>
      <c r="AB29" s="184"/>
      <c r="AC29" s="184"/>
      <c r="AD29" s="184"/>
      <c r="AE29" s="187"/>
      <c r="AF29" s="188">
        <f>納品書!AF29</f>
        <v>0</v>
      </c>
      <c r="AG29" s="189"/>
    </row>
    <row r="30" spans="1:33" s="1" customFormat="1" ht="24" customHeight="1">
      <c r="A30" s="208">
        <f>納品書!A30</f>
        <v>0</v>
      </c>
      <c r="B30" s="209"/>
      <c r="C30" s="209"/>
      <c r="D30" s="209"/>
      <c r="E30" s="209"/>
      <c r="F30" s="209"/>
      <c r="G30" s="209"/>
      <c r="H30" s="209"/>
      <c r="I30" s="210"/>
      <c r="J30" s="211">
        <f>納品書!J30</f>
        <v>0</v>
      </c>
      <c r="K30" s="212"/>
      <c r="L30" s="213">
        <f>納品書!L30</f>
        <v>0</v>
      </c>
      <c r="M30" s="213"/>
      <c r="N30" s="248">
        <f>納品書!N30</f>
        <v>0</v>
      </c>
      <c r="O30" s="249"/>
      <c r="P30" s="249"/>
      <c r="Q30" s="250"/>
      <c r="R30" s="251">
        <f>納品書!R30</f>
        <v>0</v>
      </c>
      <c r="S30" s="252"/>
      <c r="T30" s="91">
        <f>納品書!T30</f>
        <v>0</v>
      </c>
      <c r="U30" s="91"/>
      <c r="V30" s="91"/>
      <c r="W30" s="91"/>
      <c r="X30" s="101"/>
      <c r="Y30" s="253">
        <f>納品書!Y30</f>
        <v>0</v>
      </c>
      <c r="Z30" s="252"/>
      <c r="AA30" s="91">
        <f>納品書!AA30</f>
        <v>0</v>
      </c>
      <c r="AB30" s="91"/>
      <c r="AC30" s="91"/>
      <c r="AD30" s="91"/>
      <c r="AE30" s="92"/>
      <c r="AF30" s="93">
        <f>納品書!AF30</f>
        <v>0</v>
      </c>
      <c r="AG30" s="94"/>
    </row>
    <row r="31" spans="1:33" s="1" customFormat="1" ht="24" customHeight="1">
      <c r="A31" s="262">
        <f>納品書!A31</f>
        <v>0</v>
      </c>
      <c r="B31" s="263"/>
      <c r="C31" s="263"/>
      <c r="D31" s="263"/>
      <c r="E31" s="263"/>
      <c r="F31" s="263"/>
      <c r="G31" s="263"/>
      <c r="H31" s="263"/>
      <c r="I31" s="264"/>
      <c r="J31" s="265">
        <f>納品書!J31</f>
        <v>0</v>
      </c>
      <c r="K31" s="266"/>
      <c r="L31" s="267">
        <f>納品書!L31</f>
        <v>0</v>
      </c>
      <c r="M31" s="267"/>
      <c r="N31" s="274">
        <f>納品書!N31</f>
        <v>0</v>
      </c>
      <c r="O31" s="275"/>
      <c r="P31" s="275"/>
      <c r="Q31" s="276"/>
      <c r="R31" s="271">
        <f>納品書!R31</f>
        <v>0</v>
      </c>
      <c r="S31" s="272"/>
      <c r="T31" s="184">
        <f>納品書!T31</f>
        <v>0</v>
      </c>
      <c r="U31" s="184"/>
      <c r="V31" s="184"/>
      <c r="W31" s="184"/>
      <c r="X31" s="185"/>
      <c r="Y31" s="277">
        <f>納品書!Y31</f>
        <v>0</v>
      </c>
      <c r="Z31" s="278"/>
      <c r="AA31" s="201">
        <f>納品書!AA31</f>
        <v>0</v>
      </c>
      <c r="AB31" s="201"/>
      <c r="AC31" s="201"/>
      <c r="AD31" s="201"/>
      <c r="AE31" s="202"/>
      <c r="AF31" s="203">
        <f>納品書!AF31</f>
        <v>0</v>
      </c>
      <c r="AG31" s="204"/>
    </row>
    <row r="32" spans="1:33" s="1" customFormat="1" ht="18.75" customHeight="1">
      <c r="A32" s="137" t="s">
        <v>41</v>
      </c>
      <c r="B32" s="138"/>
      <c r="C32" s="138"/>
      <c r="D32" s="138"/>
      <c r="E32" s="138"/>
      <c r="F32" s="138"/>
      <c r="G32" s="138"/>
      <c r="H32" s="138"/>
      <c r="I32" s="139" t="s">
        <v>42</v>
      </c>
      <c r="J32" s="140"/>
      <c r="K32" s="140"/>
      <c r="L32" s="140"/>
      <c r="M32" s="140"/>
      <c r="N32" s="140"/>
      <c r="O32" s="141"/>
      <c r="P32" s="142" t="s">
        <v>43</v>
      </c>
      <c r="Q32" s="143"/>
      <c r="R32" s="143"/>
      <c r="S32" s="143"/>
      <c r="T32" s="143"/>
      <c r="U32" s="143"/>
      <c r="V32" s="143"/>
      <c r="W32" s="143"/>
      <c r="X32" s="144"/>
      <c r="Y32" s="143" t="s">
        <v>44</v>
      </c>
      <c r="Z32" s="143"/>
      <c r="AA32" s="143"/>
      <c r="AB32" s="143"/>
      <c r="AC32" s="143"/>
      <c r="AD32" s="143"/>
      <c r="AE32" s="143"/>
      <c r="AF32" s="143"/>
      <c r="AG32" s="144"/>
    </row>
    <row r="33" spans="1:33" s="1" customFormat="1" ht="18.75" customHeight="1">
      <c r="A33" s="145" t="s">
        <v>45</v>
      </c>
      <c r="B33" s="146"/>
      <c r="C33" s="146"/>
      <c r="D33" s="146"/>
      <c r="E33" s="146"/>
      <c r="F33" s="146"/>
      <c r="G33" s="146"/>
      <c r="H33" s="147"/>
      <c r="I33" s="122">
        <f>納品書!I33</f>
        <v>0</v>
      </c>
      <c r="J33" s="123"/>
      <c r="K33" s="123"/>
      <c r="L33" s="123"/>
      <c r="M33" s="123"/>
      <c r="N33" s="123"/>
      <c r="O33" s="124"/>
      <c r="P33" s="193">
        <f>納品書!P33</f>
        <v>0</v>
      </c>
      <c r="Q33" s="194"/>
      <c r="R33" s="194"/>
      <c r="S33" s="194"/>
      <c r="T33" s="194"/>
      <c r="U33" s="194"/>
      <c r="V33" s="194"/>
      <c r="W33" s="194"/>
      <c r="X33" s="195"/>
      <c r="Y33" s="193">
        <f>納品書!Y33</f>
        <v>0</v>
      </c>
      <c r="Z33" s="194"/>
      <c r="AA33" s="194"/>
      <c r="AB33" s="194"/>
      <c r="AC33" s="194"/>
      <c r="AD33" s="194"/>
      <c r="AE33" s="194"/>
      <c r="AF33" s="194"/>
      <c r="AG33" s="195"/>
    </row>
    <row r="34" spans="1:33" s="1" customFormat="1" ht="18.75" customHeight="1">
      <c r="A34" s="125" t="s">
        <v>46</v>
      </c>
      <c r="B34" s="126"/>
      <c r="C34" s="126"/>
      <c r="D34" s="126"/>
      <c r="E34" s="126"/>
      <c r="F34" s="126"/>
      <c r="G34" s="126"/>
      <c r="H34" s="127"/>
      <c r="I34" s="128">
        <f>納品書!I34</f>
        <v>3800</v>
      </c>
      <c r="J34" s="129"/>
      <c r="K34" s="129"/>
      <c r="L34" s="129"/>
      <c r="M34" s="129"/>
      <c r="N34" s="129"/>
      <c r="O34" s="130"/>
      <c r="P34" s="190">
        <f>納品書!P34</f>
        <v>2000</v>
      </c>
      <c r="Q34" s="191"/>
      <c r="R34" s="191"/>
      <c r="S34" s="191"/>
      <c r="T34" s="191"/>
      <c r="U34" s="191"/>
      <c r="V34" s="191"/>
      <c r="W34" s="191"/>
      <c r="X34" s="192"/>
      <c r="Y34" s="190">
        <f>納品書!Y34</f>
        <v>1800</v>
      </c>
      <c r="Z34" s="191"/>
      <c r="AA34" s="191"/>
      <c r="AB34" s="191"/>
      <c r="AC34" s="191"/>
      <c r="AD34" s="191"/>
      <c r="AE34" s="191"/>
      <c r="AF34" s="191"/>
      <c r="AG34" s="192"/>
    </row>
    <row r="35" spans="1:33" s="1" customFormat="1" ht="18.75" customHeight="1">
      <c r="A35" s="131" t="s">
        <v>47</v>
      </c>
      <c r="B35" s="132"/>
      <c r="C35" s="132"/>
      <c r="D35" s="132"/>
      <c r="E35" s="132"/>
      <c r="F35" s="132"/>
      <c r="G35" s="132"/>
      <c r="H35" s="133"/>
      <c r="I35" s="134">
        <f>納品書!I35</f>
        <v>3800</v>
      </c>
      <c r="J35" s="135"/>
      <c r="K35" s="135"/>
      <c r="L35" s="135"/>
      <c r="M35" s="135"/>
      <c r="N35" s="135"/>
      <c r="O35" s="136"/>
      <c r="P35" s="205">
        <f>納品書!P35</f>
        <v>2000</v>
      </c>
      <c r="Q35" s="206"/>
      <c r="R35" s="206"/>
      <c r="S35" s="206"/>
      <c r="T35" s="206"/>
      <c r="U35" s="206"/>
      <c r="V35" s="206"/>
      <c r="W35" s="206"/>
      <c r="X35" s="207"/>
      <c r="Y35" s="134">
        <f>納品書!Y35</f>
        <v>1800</v>
      </c>
      <c r="Z35" s="135"/>
      <c r="AA35" s="135"/>
      <c r="AB35" s="135"/>
      <c r="AC35" s="135"/>
      <c r="AD35" s="135"/>
      <c r="AE35" s="135"/>
      <c r="AF35" s="135"/>
      <c r="AG35" s="136"/>
    </row>
    <row r="36" spans="1:33" s="1" customFormat="1" ht="18.75" customHeight="1">
      <c r="A36" s="119" t="s">
        <v>48</v>
      </c>
      <c r="B36" s="120"/>
      <c r="C36" s="120"/>
      <c r="D36" s="120"/>
      <c r="E36" s="120"/>
      <c r="F36" s="120"/>
      <c r="G36" s="120"/>
      <c r="H36" s="121"/>
      <c r="I36" s="122">
        <f>納品書!I36</f>
        <v>0</v>
      </c>
      <c r="J36" s="123"/>
      <c r="K36" s="123"/>
      <c r="L36" s="123"/>
      <c r="M36" s="123"/>
      <c r="N36" s="123"/>
      <c r="O36" s="124"/>
      <c r="P36" s="122">
        <f>納品書!P36</f>
        <v>0</v>
      </c>
      <c r="Q36" s="123"/>
      <c r="R36" s="123"/>
      <c r="S36" s="123"/>
      <c r="T36" s="123"/>
      <c r="U36" s="123"/>
      <c r="V36" s="123"/>
      <c r="W36" s="123"/>
      <c r="X36" s="124"/>
      <c r="Y36" s="122">
        <f>納品書!Y36</f>
        <v>0</v>
      </c>
      <c r="Z36" s="123"/>
      <c r="AA36" s="123"/>
      <c r="AB36" s="123"/>
      <c r="AC36" s="123"/>
      <c r="AD36" s="123"/>
      <c r="AE36" s="123"/>
      <c r="AF36" s="123"/>
      <c r="AG36" s="124"/>
    </row>
    <row r="37" spans="1:33" s="1" customFormat="1" ht="18.75" customHeight="1">
      <c r="A37" s="125" t="s">
        <v>49</v>
      </c>
      <c r="B37" s="126"/>
      <c r="C37" s="126"/>
      <c r="D37" s="126"/>
      <c r="E37" s="126"/>
      <c r="F37" s="126"/>
      <c r="G37" s="126"/>
      <c r="H37" s="127"/>
      <c r="I37" s="128">
        <f>納品書!I37</f>
        <v>304</v>
      </c>
      <c r="J37" s="129"/>
      <c r="K37" s="129"/>
      <c r="L37" s="129"/>
      <c r="M37" s="129"/>
      <c r="N37" s="129"/>
      <c r="O37" s="130"/>
      <c r="P37" s="128">
        <f>納品書!P37</f>
        <v>160</v>
      </c>
      <c r="Q37" s="129"/>
      <c r="R37" s="129"/>
      <c r="S37" s="129"/>
      <c r="T37" s="129"/>
      <c r="U37" s="129"/>
      <c r="V37" s="129"/>
      <c r="W37" s="129"/>
      <c r="X37" s="130"/>
      <c r="Y37" s="128">
        <f>納品書!Y37</f>
        <v>144</v>
      </c>
      <c r="Z37" s="129"/>
      <c r="AA37" s="129"/>
      <c r="AB37" s="129"/>
      <c r="AC37" s="129"/>
      <c r="AD37" s="129"/>
      <c r="AE37" s="129"/>
      <c r="AF37" s="129"/>
      <c r="AG37" s="130"/>
    </row>
    <row r="38" spans="1:33" s="1" customFormat="1" ht="18.75" customHeight="1">
      <c r="A38" s="131" t="s">
        <v>50</v>
      </c>
      <c r="B38" s="132"/>
      <c r="C38" s="132"/>
      <c r="D38" s="132"/>
      <c r="E38" s="132"/>
      <c r="F38" s="132"/>
      <c r="G38" s="132"/>
      <c r="H38" s="133"/>
      <c r="I38" s="134">
        <f>納品書!I38</f>
        <v>304</v>
      </c>
      <c r="J38" s="135"/>
      <c r="K38" s="135"/>
      <c r="L38" s="135"/>
      <c r="M38" s="135"/>
      <c r="N38" s="135"/>
      <c r="O38" s="136"/>
      <c r="P38" s="134">
        <f>納品書!P38</f>
        <v>160</v>
      </c>
      <c r="Q38" s="135"/>
      <c r="R38" s="135"/>
      <c r="S38" s="135"/>
      <c r="T38" s="135"/>
      <c r="U38" s="135"/>
      <c r="V38" s="135"/>
      <c r="W38" s="135"/>
      <c r="X38" s="136"/>
      <c r="Y38" s="134">
        <f>納品書!Y38</f>
        <v>144</v>
      </c>
      <c r="Z38" s="135"/>
      <c r="AA38" s="135"/>
      <c r="AB38" s="135"/>
      <c r="AC38" s="135"/>
      <c r="AD38" s="135"/>
      <c r="AE38" s="135"/>
      <c r="AF38" s="135"/>
      <c r="AG38" s="136"/>
    </row>
    <row r="39" spans="1:33" s="1" customFormat="1" ht="18.75" customHeight="1">
      <c r="A39" s="119" t="s">
        <v>51</v>
      </c>
      <c r="B39" s="120"/>
      <c r="C39" s="120"/>
      <c r="D39" s="120"/>
      <c r="E39" s="120"/>
      <c r="F39" s="120"/>
      <c r="G39" s="120"/>
      <c r="H39" s="121"/>
      <c r="I39" s="122">
        <f>納品書!I39</f>
        <v>0</v>
      </c>
      <c r="J39" s="123"/>
      <c r="K39" s="123"/>
      <c r="L39" s="123"/>
      <c r="M39" s="123"/>
      <c r="N39" s="123"/>
      <c r="O39" s="124"/>
      <c r="P39" s="122">
        <f>納品書!P39</f>
        <v>0</v>
      </c>
      <c r="Q39" s="123"/>
      <c r="R39" s="123"/>
      <c r="S39" s="123"/>
      <c r="T39" s="123"/>
      <c r="U39" s="123"/>
      <c r="V39" s="123"/>
      <c r="W39" s="123"/>
      <c r="X39" s="124"/>
      <c r="Y39" s="122">
        <f>納品書!Y39</f>
        <v>0</v>
      </c>
      <c r="Z39" s="123"/>
      <c r="AA39" s="123"/>
      <c r="AB39" s="123"/>
      <c r="AC39" s="123"/>
      <c r="AD39" s="123"/>
      <c r="AE39" s="123"/>
      <c r="AF39" s="123"/>
      <c r="AG39" s="124"/>
    </row>
    <row r="40" spans="1:33" s="1" customFormat="1" ht="18.75" customHeight="1">
      <c r="A40" s="125" t="s">
        <v>52</v>
      </c>
      <c r="B40" s="126"/>
      <c r="C40" s="126"/>
      <c r="D40" s="126"/>
      <c r="E40" s="126"/>
      <c r="F40" s="126"/>
      <c r="G40" s="126"/>
      <c r="H40" s="127"/>
      <c r="I40" s="128">
        <f>納品書!I40</f>
        <v>4104</v>
      </c>
      <c r="J40" s="129"/>
      <c r="K40" s="129"/>
      <c r="L40" s="129"/>
      <c r="M40" s="129"/>
      <c r="N40" s="129"/>
      <c r="O40" s="130"/>
      <c r="P40" s="128">
        <f>納品書!P40</f>
        <v>2160</v>
      </c>
      <c r="Q40" s="129"/>
      <c r="R40" s="129"/>
      <c r="S40" s="129"/>
      <c r="T40" s="129"/>
      <c r="U40" s="129"/>
      <c r="V40" s="129"/>
      <c r="W40" s="129"/>
      <c r="X40" s="130"/>
      <c r="Y40" s="128">
        <f>納品書!Y40</f>
        <v>1944</v>
      </c>
      <c r="Z40" s="129"/>
      <c r="AA40" s="129"/>
      <c r="AB40" s="129"/>
      <c r="AC40" s="129"/>
      <c r="AD40" s="129"/>
      <c r="AE40" s="129"/>
      <c r="AF40" s="129"/>
      <c r="AG40" s="130"/>
    </row>
    <row r="41" spans="1:33" s="1" customFormat="1" ht="18.75" customHeight="1">
      <c r="A41" s="131" t="s">
        <v>53</v>
      </c>
      <c r="B41" s="132"/>
      <c r="C41" s="132"/>
      <c r="D41" s="132"/>
      <c r="E41" s="132"/>
      <c r="F41" s="132"/>
      <c r="G41" s="132"/>
      <c r="H41" s="133"/>
      <c r="I41" s="134">
        <f>納品書!I41</f>
        <v>4104</v>
      </c>
      <c r="J41" s="135"/>
      <c r="K41" s="135"/>
      <c r="L41" s="135"/>
      <c r="M41" s="135"/>
      <c r="N41" s="135"/>
      <c r="O41" s="136"/>
      <c r="P41" s="134">
        <f>納品書!P41</f>
        <v>2160</v>
      </c>
      <c r="Q41" s="135"/>
      <c r="R41" s="135"/>
      <c r="S41" s="135"/>
      <c r="T41" s="135"/>
      <c r="U41" s="135"/>
      <c r="V41" s="135"/>
      <c r="W41" s="135"/>
      <c r="X41" s="136"/>
      <c r="Y41" s="134">
        <f>納品書!Y41</f>
        <v>1944</v>
      </c>
      <c r="Z41" s="135"/>
      <c r="AA41" s="135"/>
      <c r="AB41" s="135"/>
      <c r="AC41" s="135"/>
      <c r="AD41" s="135"/>
      <c r="AE41" s="135"/>
      <c r="AF41" s="135"/>
      <c r="AG41" s="136"/>
    </row>
    <row r="42" spans="1:33" s="1" customFormat="1" ht="9" customHeight="1">
      <c r="A42" s="12"/>
    </row>
    <row r="43" spans="1:33" s="1" customFormat="1" ht="15.75" customHeight="1">
      <c r="A43" s="12"/>
      <c r="B43" s="103" t="s">
        <v>20</v>
      </c>
      <c r="C43" s="104"/>
      <c r="D43" s="104"/>
      <c r="E43" s="104"/>
      <c r="F43" s="104"/>
      <c r="G43" s="104"/>
      <c r="H43" s="104"/>
      <c r="I43" s="105"/>
      <c r="J43" s="24" t="s">
        <v>7</v>
      </c>
      <c r="K43" s="25"/>
      <c r="L43" s="25"/>
      <c r="M43" s="25"/>
      <c r="N43" s="25"/>
      <c r="O43" s="25"/>
      <c r="P43" s="25"/>
      <c r="Q43" s="244"/>
      <c r="R43" s="246" t="s">
        <v>20</v>
      </c>
      <c r="S43" s="104"/>
      <c r="T43" s="104"/>
      <c r="U43" s="104"/>
      <c r="V43" s="104"/>
      <c r="W43" s="104"/>
      <c r="X43" s="104"/>
      <c r="Y43" s="105"/>
      <c r="Z43" s="24" t="s">
        <v>7</v>
      </c>
      <c r="AA43" s="25"/>
      <c r="AB43" s="25"/>
      <c r="AC43" s="25"/>
      <c r="AD43" s="25"/>
      <c r="AE43" s="25"/>
      <c r="AF43" s="25"/>
      <c r="AG43" s="26"/>
    </row>
    <row r="44" spans="1:33" s="1" customFormat="1" ht="15.75" customHeight="1">
      <c r="A44" s="12">
        <f>+納品書!A44</f>
        <v>0</v>
      </c>
      <c r="B44" s="106" t="str">
        <f>納品書!B44</f>
        <v>60020422-04給食材料費(普通食)</v>
      </c>
      <c r="C44" s="107"/>
      <c r="D44" s="107"/>
      <c r="E44" s="107"/>
      <c r="F44" s="107"/>
      <c r="G44" s="107"/>
      <c r="H44" s="107"/>
      <c r="I44" s="108"/>
      <c r="J44" s="27">
        <f>納品書!J44</f>
        <v>2160</v>
      </c>
      <c r="K44" s="28"/>
      <c r="L44" s="28"/>
      <c r="M44" s="28"/>
      <c r="N44" s="28"/>
      <c r="O44" s="28"/>
      <c r="P44" s="28"/>
      <c r="Q44" s="245"/>
      <c r="R44" s="247">
        <f>納品書!R44</f>
        <v>0</v>
      </c>
      <c r="S44" s="107"/>
      <c r="T44" s="107"/>
      <c r="U44" s="107"/>
      <c r="V44" s="107"/>
      <c r="W44" s="107"/>
      <c r="X44" s="107"/>
      <c r="Y44" s="108"/>
      <c r="Z44" s="27">
        <f>納品書!Z44</f>
        <v>0</v>
      </c>
      <c r="AA44" s="28"/>
      <c r="AB44" s="28"/>
      <c r="AC44" s="28"/>
      <c r="AD44" s="28"/>
      <c r="AE44" s="28"/>
      <c r="AF44" s="28"/>
      <c r="AG44" s="29"/>
    </row>
    <row r="45" spans="1:33" s="1" customFormat="1" ht="15.75" customHeight="1">
      <c r="A45" s="12"/>
      <c r="B45" s="36" t="str">
        <f>納品書!B45</f>
        <v>60020422-06給食材料費(特別食)</v>
      </c>
      <c r="C45" s="37"/>
      <c r="D45" s="37"/>
      <c r="E45" s="37"/>
      <c r="F45" s="37"/>
      <c r="G45" s="37"/>
      <c r="H45" s="37"/>
      <c r="I45" s="38"/>
      <c r="J45" s="30">
        <f>納品書!J45</f>
        <v>1944</v>
      </c>
      <c r="K45" s="31"/>
      <c r="L45" s="31"/>
      <c r="M45" s="31"/>
      <c r="N45" s="31"/>
      <c r="O45" s="31"/>
      <c r="P45" s="31"/>
      <c r="Q45" s="109"/>
      <c r="R45" s="216">
        <f>納品書!R45</f>
        <v>0</v>
      </c>
      <c r="S45" s="37"/>
      <c r="T45" s="37"/>
      <c r="U45" s="37"/>
      <c r="V45" s="37"/>
      <c r="W45" s="37"/>
      <c r="X45" s="37"/>
      <c r="Y45" s="38"/>
      <c r="Z45" s="30">
        <f>納品書!Z45</f>
        <v>0</v>
      </c>
      <c r="AA45" s="31"/>
      <c r="AB45" s="31"/>
      <c r="AC45" s="31"/>
      <c r="AD45" s="31"/>
      <c r="AE45" s="31"/>
      <c r="AF45" s="31"/>
      <c r="AG45" s="32"/>
    </row>
    <row r="46" spans="1:33" s="1" customFormat="1"/>
    <row r="47" spans="1:33" s="1" customFormat="1"/>
    <row r="48" spans="1:33" s="1" customFormat="1"/>
    <row r="49" s="1" customFormat="1" ht="18" customHeight="1"/>
    <row r="50" s="1" customFormat="1" ht="18" customHeight="1"/>
    <row r="51" s="1" customFormat="1" ht="18" customHeight="1"/>
    <row r="52" s="1" customFormat="1" ht="18" customHeight="1"/>
    <row r="53" s="1" customFormat="1" ht="18" customHeight="1"/>
    <row r="54" s="1" customFormat="1" ht="18" customHeight="1"/>
    <row r="55" s="1" customFormat="1" ht="18" customHeight="1"/>
    <row r="56" s="1" customFormat="1" ht="18" customHeight="1"/>
    <row r="57" s="1" customFormat="1" ht="18" customHeight="1"/>
    <row r="58" s="1" customFormat="1" ht="18" customHeight="1"/>
  </sheetData>
  <mergeCells count="209">
    <mergeCell ref="P34:X34"/>
    <mergeCell ref="Y34:AG34"/>
    <mergeCell ref="P33:X33"/>
    <mergeCell ref="Y33:AG33"/>
    <mergeCell ref="A31:I31"/>
    <mergeCell ref="J31:K31"/>
    <mergeCell ref="L31:M31"/>
    <mergeCell ref="N31:Q31"/>
    <mergeCell ref="R31:S31"/>
    <mergeCell ref="T31:X31"/>
    <mergeCell ref="Y31:Z31"/>
    <mergeCell ref="AA31:AE31"/>
    <mergeCell ref="AF31:AG31"/>
    <mergeCell ref="A30:I30"/>
    <mergeCell ref="J30:K30"/>
    <mergeCell ref="L30:M30"/>
    <mergeCell ref="N30:Q30"/>
    <mergeCell ref="R30:S30"/>
    <mergeCell ref="T30:X30"/>
    <mergeCell ref="Y30:Z30"/>
    <mergeCell ref="AA30:AE30"/>
    <mergeCell ref="AF30:AG30"/>
    <mergeCell ref="R28:S28"/>
    <mergeCell ref="T28:X28"/>
    <mergeCell ref="Y28:Z28"/>
    <mergeCell ref="AA28:AE28"/>
    <mergeCell ref="AF28:AG28"/>
    <mergeCell ref="A29:I29"/>
    <mergeCell ref="J29:K29"/>
    <mergeCell ref="L29:M29"/>
    <mergeCell ref="N29:Q29"/>
    <mergeCell ref="R29:S29"/>
    <mergeCell ref="T29:X29"/>
    <mergeCell ref="Y29:Z29"/>
    <mergeCell ref="AA29:AE29"/>
    <mergeCell ref="AF29:AG29"/>
    <mergeCell ref="P38:X38"/>
    <mergeCell ref="Y38:AG38"/>
    <mergeCell ref="P37:X37"/>
    <mergeCell ref="Y37:AG37"/>
    <mergeCell ref="P36:X36"/>
    <mergeCell ref="Y36:AG36"/>
    <mergeCell ref="J25:K25"/>
    <mergeCell ref="L25:M25"/>
    <mergeCell ref="N25:Q25"/>
    <mergeCell ref="R25:S25"/>
    <mergeCell ref="T25:X25"/>
    <mergeCell ref="Y25:Z25"/>
    <mergeCell ref="AA25:AE25"/>
    <mergeCell ref="AF25:AG25"/>
    <mergeCell ref="J26:K26"/>
    <mergeCell ref="L26:M26"/>
    <mergeCell ref="N26:Q26"/>
    <mergeCell ref="R26:S26"/>
    <mergeCell ref="T26:X26"/>
    <mergeCell ref="Y26:Z26"/>
    <mergeCell ref="P35:X35"/>
    <mergeCell ref="Y35:AG35"/>
    <mergeCell ref="AA26:AE26"/>
    <mergeCell ref="AF26:AG26"/>
    <mergeCell ref="A21:I21"/>
    <mergeCell ref="J21:K21"/>
    <mergeCell ref="L21:M21"/>
    <mergeCell ref="N21:Q21"/>
    <mergeCell ref="R21:S21"/>
    <mergeCell ref="T21:X21"/>
    <mergeCell ref="Y21:Z21"/>
    <mergeCell ref="L23:M23"/>
    <mergeCell ref="N23:Q23"/>
    <mergeCell ref="R23:S23"/>
    <mergeCell ref="T23:X23"/>
    <mergeCell ref="Y23:Z23"/>
    <mergeCell ref="N22:Q22"/>
    <mergeCell ref="R22:S22"/>
    <mergeCell ref="T22:X22"/>
    <mergeCell ref="Y22:Z22"/>
    <mergeCell ref="J18:K19"/>
    <mergeCell ref="A18:I19"/>
    <mergeCell ref="Y18:AE18"/>
    <mergeCell ref="AF18:AG19"/>
    <mergeCell ref="T19:X19"/>
    <mergeCell ref="R18:X18"/>
    <mergeCell ref="R19:S19"/>
    <mergeCell ref="N18:Q19"/>
    <mergeCell ref="J20:K20"/>
    <mergeCell ref="N20:Q20"/>
    <mergeCell ref="A20:I20"/>
    <mergeCell ref="R20:S20"/>
    <mergeCell ref="T20:X20"/>
    <mergeCell ref="AF20:AG20"/>
    <mergeCell ref="A39:H39"/>
    <mergeCell ref="I39:O39"/>
    <mergeCell ref="A40:H40"/>
    <mergeCell ref="I40:O40"/>
    <mergeCell ref="A41:H41"/>
    <mergeCell ref="I41:O41"/>
    <mergeCell ref="P39:X39"/>
    <mergeCell ref="Y39:AG39"/>
    <mergeCell ref="P40:X40"/>
    <mergeCell ref="Y40:AG40"/>
    <mergeCell ref="P41:X41"/>
    <mergeCell ref="Y41:AG41"/>
    <mergeCell ref="A37:H37"/>
    <mergeCell ref="I37:O37"/>
    <mergeCell ref="A38:H38"/>
    <mergeCell ref="I38:O38"/>
    <mergeCell ref="A33:H33"/>
    <mergeCell ref="I33:O33"/>
    <mergeCell ref="A34:H34"/>
    <mergeCell ref="I34:O34"/>
    <mergeCell ref="A35:H35"/>
    <mergeCell ref="I35:O35"/>
    <mergeCell ref="L24:M24"/>
    <mergeCell ref="N24:Q24"/>
    <mergeCell ref="R24:S24"/>
    <mergeCell ref="T24:X24"/>
    <mergeCell ref="Y24:Z24"/>
    <mergeCell ref="AA24:AE24"/>
    <mergeCell ref="AF24:AG24"/>
    <mergeCell ref="A25:I25"/>
    <mergeCell ref="A36:H36"/>
    <mergeCell ref="I36:O36"/>
    <mergeCell ref="A27:I27"/>
    <mergeCell ref="J27:K27"/>
    <mergeCell ref="L27:M27"/>
    <mergeCell ref="N27:Q27"/>
    <mergeCell ref="R27:S27"/>
    <mergeCell ref="T27:X27"/>
    <mergeCell ref="Y27:Z27"/>
    <mergeCell ref="AA27:AE27"/>
    <mergeCell ref="AF27:AG27"/>
    <mergeCell ref="A26:I26"/>
    <mergeCell ref="A28:I28"/>
    <mergeCell ref="J28:K28"/>
    <mergeCell ref="L28:M28"/>
    <mergeCell ref="N28:Q28"/>
    <mergeCell ref="A7:K7"/>
    <mergeCell ref="Z43:AG43"/>
    <mergeCell ref="Z44:AG44"/>
    <mergeCell ref="Z45:AG45"/>
    <mergeCell ref="B43:I43"/>
    <mergeCell ref="B44:I44"/>
    <mergeCell ref="B45:I45"/>
    <mergeCell ref="J43:Q43"/>
    <mergeCell ref="J44:Q44"/>
    <mergeCell ref="J45:Q45"/>
    <mergeCell ref="R43:Y43"/>
    <mergeCell ref="R44:Y44"/>
    <mergeCell ref="AA22:AE22"/>
    <mergeCell ref="AF22:AG22"/>
    <mergeCell ref="A23:I23"/>
    <mergeCell ref="J23:K23"/>
    <mergeCell ref="A32:H32"/>
    <mergeCell ref="I32:O32"/>
    <mergeCell ref="P32:X32"/>
    <mergeCell ref="Y32:AG32"/>
    <mergeCell ref="AA23:AE23"/>
    <mergeCell ref="AF23:AG23"/>
    <mergeCell ref="A24:I24"/>
    <mergeCell ref="J24:K24"/>
    <mergeCell ref="J4:X4"/>
    <mergeCell ref="AB5:AG5"/>
    <mergeCell ref="AB4:AG4"/>
    <mergeCell ref="L5:P5"/>
    <mergeCell ref="Q5:R5"/>
    <mergeCell ref="S5:T5"/>
    <mergeCell ref="U5:V5"/>
    <mergeCell ref="W5:X5"/>
    <mergeCell ref="L6:P6"/>
    <mergeCell ref="Q6:R6"/>
    <mergeCell ref="S6:T6"/>
    <mergeCell ref="U6:V6"/>
    <mergeCell ref="W6:X6"/>
    <mergeCell ref="Z6:AG6"/>
    <mergeCell ref="A6:K6"/>
    <mergeCell ref="Q10:AG10"/>
    <mergeCell ref="Q11:AG11"/>
    <mergeCell ref="Q12:AG12"/>
    <mergeCell ref="L8:P8"/>
    <mergeCell ref="L9:P9"/>
    <mergeCell ref="L10:P10"/>
    <mergeCell ref="L11:P11"/>
    <mergeCell ref="L12:P12"/>
    <mergeCell ref="Q7:AG7"/>
    <mergeCell ref="L7:P7"/>
    <mergeCell ref="AA21:AE21"/>
    <mergeCell ref="AF21:AG21"/>
    <mergeCell ref="A22:I22"/>
    <mergeCell ref="J22:K22"/>
    <mergeCell ref="L22:M22"/>
    <mergeCell ref="AC3:AF3"/>
    <mergeCell ref="AC2:AF2"/>
    <mergeCell ref="AC1:AF1"/>
    <mergeCell ref="R45:Y45"/>
    <mergeCell ref="H16:K16"/>
    <mergeCell ref="L16:X16"/>
    <mergeCell ref="Y16:Z16"/>
    <mergeCell ref="L18:M19"/>
    <mergeCell ref="Y19:Z19"/>
    <mergeCell ref="AA19:AE19"/>
    <mergeCell ref="L20:M20"/>
    <mergeCell ref="Y20:Z20"/>
    <mergeCell ref="AA20:AE20"/>
    <mergeCell ref="Q13:AG13"/>
    <mergeCell ref="Q14:AG14"/>
    <mergeCell ref="L13:P13"/>
    <mergeCell ref="L14:P14"/>
    <mergeCell ref="Q8:AG8"/>
    <mergeCell ref="Q9:AG9"/>
  </mergeCells>
  <phoneticPr fontId="10"/>
  <printOptions horizontalCentered="1"/>
  <pageMargins left="0.51181102362204722" right="0.31496062992125984" top="0.19685039370078741" bottom="0.19685039370078741" header="0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showGridLines="0" showZeros="0" zoomScaleNormal="100" workbookViewId="0">
      <selection activeCell="Q10" sqref="Q10:AG10"/>
    </sheetView>
  </sheetViews>
  <sheetFormatPr defaultColWidth="2.625" defaultRowHeight="14.25"/>
  <cols>
    <col min="1" max="1" width="2.25" style="2" bestFit="1" customWidth="1"/>
    <col min="2" max="2" width="5" style="2" customWidth="1"/>
    <col min="3" max="5" width="2" style="2" customWidth="1"/>
    <col min="6" max="8" width="3.125" style="2" customWidth="1"/>
    <col min="9" max="9" width="5.625" style="2" customWidth="1"/>
    <col min="10" max="12" width="2.5" style="2" customWidth="1"/>
    <col min="13" max="13" width="3.125" style="2" customWidth="1"/>
    <col min="14" max="14" width="3.75" style="2" customWidth="1"/>
    <col min="15" max="17" width="1.375" style="2" customWidth="1"/>
    <col min="18" max="16384" width="2.625" style="2"/>
  </cols>
  <sheetData>
    <row r="1" spans="1:33" ht="2.25" customHeight="1"/>
    <row r="2" spans="1:33" ht="2.25" customHeight="1"/>
    <row r="3" spans="1:33" ht="2.25" customHeight="1"/>
    <row r="4" spans="1:33" ht="25.5" customHeight="1" thickBot="1">
      <c r="B4" s="3"/>
      <c r="C4" s="3"/>
      <c r="D4" s="3"/>
      <c r="E4" s="3"/>
      <c r="F4" s="3"/>
      <c r="G4" s="3"/>
      <c r="H4" s="3"/>
      <c r="I4" s="10"/>
      <c r="J4" s="63" t="s">
        <v>10</v>
      </c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11"/>
      <c r="Z4" s="3"/>
      <c r="AA4" s="5" t="s">
        <v>0</v>
      </c>
      <c r="AB4" s="240">
        <f>+納品書!AB4</f>
        <v>1234</v>
      </c>
      <c r="AC4" s="240"/>
      <c r="AD4" s="240"/>
      <c r="AE4" s="240"/>
      <c r="AF4" s="240"/>
      <c r="AG4" s="240"/>
    </row>
    <row r="5" spans="1:33" ht="8.25" customHeight="1" thickTop="1" thickBot="1">
      <c r="A5" s="6">
        <f>+納品書!A5</f>
        <v>0</v>
      </c>
      <c r="B5" s="6"/>
      <c r="C5" s="6"/>
      <c r="D5" s="6"/>
      <c r="E5" s="6"/>
      <c r="F5" s="6"/>
      <c r="G5" s="6"/>
      <c r="H5" s="6"/>
      <c r="I5" s="6"/>
      <c r="J5" s="6"/>
      <c r="K5" s="6"/>
      <c r="L5" s="241"/>
      <c r="M5" s="241"/>
      <c r="N5" s="241"/>
      <c r="O5" s="241"/>
      <c r="P5" s="241"/>
      <c r="Q5" s="242"/>
      <c r="R5" s="242"/>
      <c r="S5" s="242"/>
      <c r="T5" s="242"/>
      <c r="U5" s="242"/>
      <c r="V5" s="242"/>
      <c r="W5" s="242"/>
      <c r="X5" s="242"/>
      <c r="Z5" s="4"/>
      <c r="AA5" s="5"/>
      <c r="AB5" s="64"/>
      <c r="AC5" s="64"/>
      <c r="AD5" s="64"/>
      <c r="AE5" s="64"/>
      <c r="AF5" s="64"/>
      <c r="AG5" s="64"/>
    </row>
    <row r="6" spans="1:33" ht="21.95" customHeight="1" thickBot="1">
      <c r="A6" s="39" t="str">
        <f>+納品書!A6</f>
        <v>兵庫県立</v>
      </c>
      <c r="B6" s="39"/>
      <c r="C6" s="39"/>
      <c r="D6" s="39"/>
      <c r="E6" s="39"/>
      <c r="F6" s="39"/>
      <c r="G6" s="39"/>
      <c r="H6" s="39"/>
      <c r="I6" s="39"/>
      <c r="J6" s="39"/>
      <c r="K6" s="40"/>
      <c r="L6" s="68" t="s">
        <v>1</v>
      </c>
      <c r="M6" s="69"/>
      <c r="N6" s="69"/>
      <c r="O6" s="69"/>
      <c r="P6" s="69"/>
      <c r="Q6" s="279">
        <f>納品書!Q6</f>
        <v>1</v>
      </c>
      <c r="R6" s="279"/>
      <c r="S6" s="279">
        <f>納品書!S6</f>
        <v>1</v>
      </c>
      <c r="T6" s="279"/>
      <c r="U6" s="279">
        <f>納品書!U6</f>
        <v>2</v>
      </c>
      <c r="V6" s="279"/>
      <c r="W6" s="279">
        <f>納品書!W6</f>
        <v>3</v>
      </c>
      <c r="X6" s="280"/>
      <c r="Y6" s="8"/>
      <c r="Z6" s="243">
        <f>納品書!Z6</f>
        <v>45162</v>
      </c>
      <c r="AA6" s="243"/>
      <c r="AB6" s="243"/>
      <c r="AC6" s="243"/>
      <c r="AD6" s="243"/>
      <c r="AE6" s="243"/>
      <c r="AF6" s="243"/>
      <c r="AG6" s="243"/>
    </row>
    <row r="7" spans="1:33" s="1" customFormat="1" ht="17.100000000000001" customHeight="1">
      <c r="A7" s="39" t="str">
        <f>+納品書!A7</f>
        <v>淡路医療センター院長　様</v>
      </c>
      <c r="B7" s="39"/>
      <c r="C7" s="39"/>
      <c r="D7" s="39"/>
      <c r="E7" s="39"/>
      <c r="F7" s="39"/>
      <c r="G7" s="39"/>
      <c r="H7" s="39"/>
      <c r="I7" s="39"/>
      <c r="J7" s="39"/>
      <c r="K7" s="40"/>
      <c r="L7" s="73" t="s">
        <v>6</v>
      </c>
      <c r="M7" s="74"/>
      <c r="N7" s="74"/>
      <c r="O7" s="74"/>
      <c r="P7" s="75"/>
      <c r="Q7" s="237">
        <f>納品書!Q7</f>
        <v>89898989</v>
      </c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9"/>
    </row>
    <row r="8" spans="1:33" s="1" customFormat="1" ht="22.5" customHeight="1">
      <c r="L8" s="47" t="s">
        <v>2</v>
      </c>
      <c r="M8" s="48"/>
      <c r="N8" s="48"/>
      <c r="O8" s="48"/>
      <c r="P8" s="49"/>
      <c r="Q8" s="227" t="str">
        <f>納品書!Q8</f>
        <v>神戸市</v>
      </c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9"/>
    </row>
    <row r="9" spans="1:33" s="1" customFormat="1" ht="22.5" customHeight="1">
      <c r="L9" s="47" t="s">
        <v>3</v>
      </c>
      <c r="M9" s="48"/>
      <c r="N9" s="48"/>
      <c r="O9" s="48"/>
      <c r="P9" s="49"/>
      <c r="Q9" s="230" t="str">
        <f>納品書!Q9</f>
        <v>○○商事</v>
      </c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2"/>
    </row>
    <row r="10" spans="1:33" s="1" customFormat="1" ht="22.5" customHeight="1">
      <c r="L10" s="47" t="s">
        <v>4</v>
      </c>
      <c r="M10" s="48"/>
      <c r="N10" s="48"/>
      <c r="O10" s="48"/>
      <c r="P10" s="49"/>
      <c r="Q10" s="221" t="str">
        <f>納品書!Q10</f>
        <v>山田太郎</v>
      </c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3"/>
    </row>
    <row r="11" spans="1:33" s="1" customFormat="1" ht="17.100000000000001" customHeight="1">
      <c r="L11" s="47" t="s">
        <v>5</v>
      </c>
      <c r="M11" s="48"/>
      <c r="N11" s="48"/>
      <c r="O11" s="48"/>
      <c r="P11" s="49"/>
      <c r="Q11" s="233" t="str">
        <f>納品書!Q11</f>
        <v>００－００００</v>
      </c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5"/>
    </row>
    <row r="12" spans="1:33" s="1" customFormat="1" ht="17.100000000000001" customHeight="1">
      <c r="L12" s="47" t="s">
        <v>14</v>
      </c>
      <c r="M12" s="48"/>
      <c r="N12" s="48"/>
      <c r="O12" s="48"/>
      <c r="P12" s="49"/>
      <c r="Q12" s="236" t="str">
        <f>納品書!Q12</f>
        <v>太田次郎</v>
      </c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5"/>
    </row>
    <row r="13" spans="1:33" s="1" customFormat="1" ht="17.100000000000001" customHeight="1">
      <c r="L13" s="47" t="s">
        <v>15</v>
      </c>
      <c r="M13" s="48"/>
      <c r="N13" s="48"/>
      <c r="O13" s="48"/>
      <c r="P13" s="49"/>
      <c r="Q13" s="221">
        <f>納品書!Q13</f>
        <v>121212121</v>
      </c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3"/>
    </row>
    <row r="14" spans="1:33" s="1" customFormat="1" ht="17.100000000000001" customHeight="1" thickBot="1">
      <c r="L14" s="50" t="s">
        <v>16</v>
      </c>
      <c r="M14" s="51"/>
      <c r="N14" s="51"/>
      <c r="O14" s="51"/>
      <c r="P14" s="52"/>
      <c r="Q14" s="224" t="str">
        <f>納品書!Q14</f>
        <v>gjagoijgoijiogjp</v>
      </c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6"/>
    </row>
    <row r="15" spans="1:33" s="1" customFormat="1" ht="5.25" customHeight="1"/>
    <row r="16" spans="1:33" s="1" customFormat="1" ht="21">
      <c r="H16" s="17" t="s">
        <v>7</v>
      </c>
      <c r="I16" s="18"/>
      <c r="J16" s="18"/>
      <c r="K16" s="19"/>
      <c r="L16" s="20">
        <f>納品書!L16</f>
        <v>4104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18" t="s">
        <v>8</v>
      </c>
      <c r="Z16" s="21"/>
    </row>
    <row r="17" spans="1:33" ht="5.25" customHeight="1"/>
    <row r="18" spans="1:33" s="1" customFormat="1" ht="17.25" customHeight="1">
      <c r="A18" s="152" t="s">
        <v>9</v>
      </c>
      <c r="B18" s="95"/>
      <c r="C18" s="95"/>
      <c r="D18" s="95"/>
      <c r="E18" s="95"/>
      <c r="F18" s="95"/>
      <c r="G18" s="95"/>
      <c r="H18" s="95"/>
      <c r="I18" s="96"/>
      <c r="J18" s="148" t="s">
        <v>35</v>
      </c>
      <c r="K18" s="149"/>
      <c r="L18" s="76" t="s">
        <v>22</v>
      </c>
      <c r="M18" s="77"/>
      <c r="N18" s="158" t="s">
        <v>36</v>
      </c>
      <c r="O18" s="159"/>
      <c r="P18" s="159"/>
      <c r="Q18" s="160"/>
      <c r="R18" s="154" t="s">
        <v>63</v>
      </c>
      <c r="S18" s="25"/>
      <c r="T18" s="25"/>
      <c r="U18" s="25"/>
      <c r="V18" s="25"/>
      <c r="W18" s="25"/>
      <c r="X18" s="26"/>
      <c r="Y18" s="154" t="s">
        <v>64</v>
      </c>
      <c r="Z18" s="25"/>
      <c r="AA18" s="25"/>
      <c r="AB18" s="25"/>
      <c r="AC18" s="25"/>
      <c r="AD18" s="25"/>
      <c r="AE18" s="26"/>
      <c r="AF18" s="95" t="s">
        <v>21</v>
      </c>
      <c r="AG18" s="96"/>
    </row>
    <row r="19" spans="1:33" s="1" customFormat="1">
      <c r="A19" s="153"/>
      <c r="B19" s="97"/>
      <c r="C19" s="97"/>
      <c r="D19" s="97"/>
      <c r="E19" s="97"/>
      <c r="F19" s="97"/>
      <c r="G19" s="97"/>
      <c r="H19" s="97"/>
      <c r="I19" s="98"/>
      <c r="J19" s="150"/>
      <c r="K19" s="151"/>
      <c r="L19" s="78"/>
      <c r="M19" s="79"/>
      <c r="N19" s="161"/>
      <c r="O19" s="162"/>
      <c r="P19" s="162"/>
      <c r="Q19" s="163"/>
      <c r="R19" s="156" t="s">
        <v>58</v>
      </c>
      <c r="S19" s="157"/>
      <c r="T19" s="155" t="s">
        <v>55</v>
      </c>
      <c r="U19" s="156"/>
      <c r="V19" s="156"/>
      <c r="W19" s="156"/>
      <c r="X19" s="156"/>
      <c r="Y19" s="80" t="s">
        <v>37</v>
      </c>
      <c r="Z19" s="81"/>
      <c r="AA19" s="81" t="s">
        <v>38</v>
      </c>
      <c r="AB19" s="81"/>
      <c r="AC19" s="81"/>
      <c r="AD19" s="81"/>
      <c r="AE19" s="82"/>
      <c r="AF19" s="97"/>
      <c r="AG19" s="98"/>
    </row>
    <row r="20" spans="1:33" s="1" customFormat="1" ht="24" customHeight="1">
      <c r="A20" s="257" t="str">
        <f>納品書!A20</f>
        <v>おかゆ</v>
      </c>
      <c r="B20" s="258"/>
      <c r="C20" s="258"/>
      <c r="D20" s="258"/>
      <c r="E20" s="258"/>
      <c r="F20" s="258"/>
      <c r="G20" s="258"/>
      <c r="H20" s="258"/>
      <c r="I20" s="259"/>
      <c r="J20" s="217">
        <f>納品書!J20</f>
        <v>0</v>
      </c>
      <c r="K20" s="218"/>
      <c r="L20" s="217" t="str">
        <f>納品書!L20</f>
        <v>○</v>
      </c>
      <c r="M20" s="218"/>
      <c r="N20" s="254">
        <f>納品書!N20</f>
        <v>100</v>
      </c>
      <c r="O20" s="255"/>
      <c r="P20" s="255"/>
      <c r="Q20" s="256"/>
      <c r="R20" s="260">
        <f>納品書!R20</f>
        <v>8</v>
      </c>
      <c r="S20" s="220"/>
      <c r="T20" s="87">
        <f>納品書!T20</f>
        <v>800</v>
      </c>
      <c r="U20" s="87"/>
      <c r="V20" s="87"/>
      <c r="W20" s="87"/>
      <c r="X20" s="171"/>
      <c r="Y20" s="219">
        <f>納品書!Y20</f>
        <v>8</v>
      </c>
      <c r="Z20" s="220"/>
      <c r="AA20" s="87">
        <f>納品書!AA20</f>
        <v>800</v>
      </c>
      <c r="AB20" s="87"/>
      <c r="AC20" s="87"/>
      <c r="AD20" s="87"/>
      <c r="AE20" s="88"/>
      <c r="AF20" s="89">
        <f>納品書!AF20</f>
        <v>0</v>
      </c>
      <c r="AG20" s="90"/>
    </row>
    <row r="21" spans="1:33" s="1" customFormat="1" ht="24" customHeight="1">
      <c r="A21" s="208" t="str">
        <f>納品書!A21</f>
        <v>豆腐</v>
      </c>
      <c r="B21" s="209"/>
      <c r="C21" s="209"/>
      <c r="D21" s="209"/>
      <c r="E21" s="209"/>
      <c r="F21" s="209"/>
      <c r="G21" s="209"/>
      <c r="H21" s="209"/>
      <c r="I21" s="210"/>
      <c r="J21" s="211">
        <f>納品書!J21</f>
        <v>0</v>
      </c>
      <c r="K21" s="212"/>
      <c r="L21" s="213" t="str">
        <f>納品書!L21</f>
        <v>○</v>
      </c>
      <c r="M21" s="261"/>
      <c r="N21" s="248">
        <f>納品書!N21</f>
        <v>500</v>
      </c>
      <c r="O21" s="249"/>
      <c r="P21" s="249"/>
      <c r="Q21" s="250"/>
      <c r="R21" s="251">
        <f>納品書!R21</f>
        <v>0</v>
      </c>
      <c r="S21" s="252"/>
      <c r="T21" s="91">
        <f>納品書!T21</f>
        <v>0</v>
      </c>
      <c r="U21" s="91"/>
      <c r="V21" s="91"/>
      <c r="W21" s="91"/>
      <c r="X21" s="101"/>
      <c r="Y21" s="253">
        <f>納品書!Y21</f>
        <v>2</v>
      </c>
      <c r="Z21" s="252"/>
      <c r="AA21" s="91">
        <f>納品書!AA21</f>
        <v>1000</v>
      </c>
      <c r="AB21" s="91"/>
      <c r="AC21" s="91"/>
      <c r="AD21" s="91"/>
      <c r="AE21" s="92"/>
      <c r="AF21" s="93">
        <f>納品書!AF21</f>
        <v>0</v>
      </c>
      <c r="AG21" s="94"/>
    </row>
    <row r="22" spans="1:33" s="1" customFormat="1" ht="24" customHeight="1">
      <c r="A22" s="208" t="str">
        <f>納品書!A22</f>
        <v>春巻き</v>
      </c>
      <c r="B22" s="209"/>
      <c r="C22" s="209"/>
      <c r="D22" s="209"/>
      <c r="E22" s="209"/>
      <c r="F22" s="209"/>
      <c r="G22" s="209"/>
      <c r="H22" s="209"/>
      <c r="I22" s="210"/>
      <c r="J22" s="211">
        <f>納品書!J22</f>
        <v>0</v>
      </c>
      <c r="K22" s="212"/>
      <c r="L22" s="213" t="str">
        <f>納品書!L22</f>
        <v>○</v>
      </c>
      <c r="M22" s="213"/>
      <c r="N22" s="248">
        <f>納品書!N22</f>
        <v>300</v>
      </c>
      <c r="O22" s="249"/>
      <c r="P22" s="249"/>
      <c r="Q22" s="250"/>
      <c r="R22" s="251">
        <f>納品書!R22</f>
        <v>4</v>
      </c>
      <c r="S22" s="252"/>
      <c r="T22" s="91">
        <f>納品書!T22</f>
        <v>1200</v>
      </c>
      <c r="U22" s="91"/>
      <c r="V22" s="91"/>
      <c r="W22" s="91"/>
      <c r="X22" s="101"/>
      <c r="Y22" s="253">
        <f>納品書!Y22</f>
        <v>0</v>
      </c>
      <c r="Z22" s="252"/>
      <c r="AA22" s="91">
        <f>納品書!AA22</f>
        <v>0</v>
      </c>
      <c r="AB22" s="91"/>
      <c r="AC22" s="91"/>
      <c r="AD22" s="91"/>
      <c r="AE22" s="92"/>
      <c r="AF22" s="93">
        <f>納品書!AF22</f>
        <v>0</v>
      </c>
      <c r="AG22" s="94"/>
    </row>
    <row r="23" spans="1:33" s="1" customFormat="1" ht="24" customHeight="1">
      <c r="A23" s="208">
        <f>納品書!A23</f>
        <v>0</v>
      </c>
      <c r="B23" s="209"/>
      <c r="C23" s="209"/>
      <c r="D23" s="209"/>
      <c r="E23" s="209"/>
      <c r="F23" s="209"/>
      <c r="G23" s="209"/>
      <c r="H23" s="209"/>
      <c r="I23" s="210"/>
      <c r="J23" s="211">
        <f>納品書!J23</f>
        <v>0</v>
      </c>
      <c r="K23" s="212"/>
      <c r="L23" s="213">
        <f>納品書!L23</f>
        <v>0</v>
      </c>
      <c r="M23" s="213"/>
      <c r="N23" s="248">
        <f>納品書!N23</f>
        <v>0</v>
      </c>
      <c r="O23" s="249"/>
      <c r="P23" s="249"/>
      <c r="Q23" s="250"/>
      <c r="R23" s="251">
        <f>納品書!R23</f>
        <v>0</v>
      </c>
      <c r="S23" s="252"/>
      <c r="T23" s="91">
        <f>納品書!T23</f>
        <v>0</v>
      </c>
      <c r="U23" s="91"/>
      <c r="V23" s="91"/>
      <c r="W23" s="91"/>
      <c r="X23" s="101"/>
      <c r="Y23" s="253">
        <f>納品書!Y23</f>
        <v>0</v>
      </c>
      <c r="Z23" s="252"/>
      <c r="AA23" s="91">
        <f>納品書!AA23</f>
        <v>0</v>
      </c>
      <c r="AB23" s="91"/>
      <c r="AC23" s="91"/>
      <c r="AD23" s="91"/>
      <c r="AE23" s="92"/>
      <c r="AF23" s="93">
        <f>納品書!AF23</f>
        <v>0</v>
      </c>
      <c r="AG23" s="94"/>
    </row>
    <row r="24" spans="1:33" s="1" customFormat="1" ht="24" customHeight="1">
      <c r="A24" s="208">
        <f>納品書!A24</f>
        <v>0</v>
      </c>
      <c r="B24" s="209"/>
      <c r="C24" s="209"/>
      <c r="D24" s="209"/>
      <c r="E24" s="209"/>
      <c r="F24" s="209"/>
      <c r="G24" s="209"/>
      <c r="H24" s="209"/>
      <c r="I24" s="210"/>
      <c r="J24" s="211">
        <f>納品書!J24</f>
        <v>0</v>
      </c>
      <c r="K24" s="212"/>
      <c r="L24" s="213">
        <f>納品書!L24</f>
        <v>0</v>
      </c>
      <c r="M24" s="213"/>
      <c r="N24" s="248">
        <f>納品書!N24</f>
        <v>0</v>
      </c>
      <c r="O24" s="249"/>
      <c r="P24" s="249"/>
      <c r="Q24" s="250"/>
      <c r="R24" s="251">
        <f>納品書!R24</f>
        <v>0</v>
      </c>
      <c r="S24" s="252"/>
      <c r="T24" s="91">
        <f>納品書!T24</f>
        <v>0</v>
      </c>
      <c r="U24" s="91"/>
      <c r="V24" s="91"/>
      <c r="W24" s="91"/>
      <c r="X24" s="101"/>
      <c r="Y24" s="253">
        <f>納品書!Y24</f>
        <v>0</v>
      </c>
      <c r="Z24" s="252"/>
      <c r="AA24" s="91">
        <f>納品書!AA24</f>
        <v>0</v>
      </c>
      <c r="AB24" s="91"/>
      <c r="AC24" s="91"/>
      <c r="AD24" s="91"/>
      <c r="AE24" s="92"/>
      <c r="AF24" s="93">
        <f>納品書!AF24</f>
        <v>0</v>
      </c>
      <c r="AG24" s="94"/>
    </row>
    <row r="25" spans="1:33" s="1" customFormat="1" ht="24" customHeight="1">
      <c r="A25" s="208">
        <f>納品書!A25</f>
        <v>0</v>
      </c>
      <c r="B25" s="209"/>
      <c r="C25" s="209"/>
      <c r="D25" s="209"/>
      <c r="E25" s="209"/>
      <c r="F25" s="209"/>
      <c r="G25" s="209"/>
      <c r="H25" s="209"/>
      <c r="I25" s="210"/>
      <c r="J25" s="211">
        <f>納品書!J25</f>
        <v>0</v>
      </c>
      <c r="K25" s="212"/>
      <c r="L25" s="213">
        <f>納品書!L25</f>
        <v>0</v>
      </c>
      <c r="M25" s="213"/>
      <c r="N25" s="248">
        <f>納品書!N25</f>
        <v>0</v>
      </c>
      <c r="O25" s="249"/>
      <c r="P25" s="249"/>
      <c r="Q25" s="250"/>
      <c r="R25" s="251">
        <f>納品書!R25</f>
        <v>0</v>
      </c>
      <c r="S25" s="252"/>
      <c r="T25" s="91">
        <f>納品書!T25</f>
        <v>0</v>
      </c>
      <c r="U25" s="91"/>
      <c r="V25" s="91"/>
      <c r="W25" s="91"/>
      <c r="X25" s="101"/>
      <c r="Y25" s="253">
        <f>納品書!Y25</f>
        <v>0</v>
      </c>
      <c r="Z25" s="252"/>
      <c r="AA25" s="91">
        <f>納品書!AA25</f>
        <v>0</v>
      </c>
      <c r="AB25" s="91"/>
      <c r="AC25" s="91"/>
      <c r="AD25" s="91"/>
      <c r="AE25" s="92"/>
      <c r="AF25" s="93">
        <f>納品書!AF25</f>
        <v>0</v>
      </c>
      <c r="AG25" s="94"/>
    </row>
    <row r="26" spans="1:33" s="1" customFormat="1" ht="24" customHeight="1">
      <c r="A26" s="208">
        <f>納品書!A26</f>
        <v>0</v>
      </c>
      <c r="B26" s="209"/>
      <c r="C26" s="209"/>
      <c r="D26" s="209"/>
      <c r="E26" s="209"/>
      <c r="F26" s="209"/>
      <c r="G26" s="209"/>
      <c r="H26" s="209"/>
      <c r="I26" s="210"/>
      <c r="J26" s="211">
        <f>納品書!J26</f>
        <v>0</v>
      </c>
      <c r="K26" s="212"/>
      <c r="L26" s="213">
        <f>納品書!L26</f>
        <v>0</v>
      </c>
      <c r="M26" s="213"/>
      <c r="N26" s="248">
        <f>納品書!N26</f>
        <v>0</v>
      </c>
      <c r="O26" s="249"/>
      <c r="P26" s="249"/>
      <c r="Q26" s="250"/>
      <c r="R26" s="251">
        <f>納品書!R26</f>
        <v>0</v>
      </c>
      <c r="S26" s="252"/>
      <c r="T26" s="91">
        <f>納品書!T26</f>
        <v>0</v>
      </c>
      <c r="U26" s="91"/>
      <c r="V26" s="91"/>
      <c r="W26" s="91"/>
      <c r="X26" s="101"/>
      <c r="Y26" s="253">
        <f>納品書!Y26</f>
        <v>0</v>
      </c>
      <c r="Z26" s="252"/>
      <c r="AA26" s="91">
        <f>納品書!AA26</f>
        <v>0</v>
      </c>
      <c r="AB26" s="91"/>
      <c r="AC26" s="91"/>
      <c r="AD26" s="91"/>
      <c r="AE26" s="92"/>
      <c r="AF26" s="93">
        <f>納品書!AF26</f>
        <v>0</v>
      </c>
      <c r="AG26" s="94"/>
    </row>
    <row r="27" spans="1:33" s="1" customFormat="1" ht="24" customHeight="1">
      <c r="A27" s="208">
        <f>納品書!A27</f>
        <v>0</v>
      </c>
      <c r="B27" s="209"/>
      <c r="C27" s="209"/>
      <c r="D27" s="209"/>
      <c r="E27" s="209"/>
      <c r="F27" s="209"/>
      <c r="G27" s="209"/>
      <c r="H27" s="209"/>
      <c r="I27" s="210"/>
      <c r="J27" s="211">
        <f>納品書!J27</f>
        <v>0</v>
      </c>
      <c r="K27" s="212"/>
      <c r="L27" s="213">
        <f>納品書!L27</f>
        <v>0</v>
      </c>
      <c r="M27" s="213"/>
      <c r="N27" s="248">
        <f>納品書!N27</f>
        <v>0</v>
      </c>
      <c r="O27" s="249"/>
      <c r="P27" s="249"/>
      <c r="Q27" s="250"/>
      <c r="R27" s="251">
        <f>納品書!R27</f>
        <v>0</v>
      </c>
      <c r="S27" s="252"/>
      <c r="T27" s="91">
        <f>納品書!T27</f>
        <v>0</v>
      </c>
      <c r="U27" s="91"/>
      <c r="V27" s="91"/>
      <c r="W27" s="91"/>
      <c r="X27" s="101"/>
      <c r="Y27" s="253">
        <f>納品書!Y27</f>
        <v>0</v>
      </c>
      <c r="Z27" s="252"/>
      <c r="AA27" s="91">
        <f>納品書!AA27</f>
        <v>0</v>
      </c>
      <c r="AB27" s="91"/>
      <c r="AC27" s="91"/>
      <c r="AD27" s="91"/>
      <c r="AE27" s="92"/>
      <c r="AF27" s="93">
        <f>納品書!AF27</f>
        <v>0</v>
      </c>
      <c r="AG27" s="94"/>
    </row>
    <row r="28" spans="1:33" s="1" customFormat="1" ht="24" customHeight="1">
      <c r="A28" s="208">
        <f>納品書!A28</f>
        <v>0</v>
      </c>
      <c r="B28" s="209"/>
      <c r="C28" s="209"/>
      <c r="D28" s="209"/>
      <c r="E28" s="209"/>
      <c r="F28" s="209"/>
      <c r="G28" s="209"/>
      <c r="H28" s="209"/>
      <c r="I28" s="210"/>
      <c r="J28" s="211">
        <f>納品書!J28</f>
        <v>0</v>
      </c>
      <c r="K28" s="212"/>
      <c r="L28" s="213">
        <f>納品書!L28</f>
        <v>0</v>
      </c>
      <c r="M28" s="213"/>
      <c r="N28" s="248">
        <f>納品書!N28</f>
        <v>0</v>
      </c>
      <c r="O28" s="249"/>
      <c r="P28" s="249"/>
      <c r="Q28" s="250"/>
      <c r="R28" s="251">
        <f>納品書!R28</f>
        <v>0</v>
      </c>
      <c r="S28" s="252"/>
      <c r="T28" s="91">
        <f>納品書!T28</f>
        <v>0</v>
      </c>
      <c r="U28" s="91"/>
      <c r="V28" s="91"/>
      <c r="W28" s="91"/>
      <c r="X28" s="101"/>
      <c r="Y28" s="253">
        <f>納品書!Y28</f>
        <v>0</v>
      </c>
      <c r="Z28" s="252"/>
      <c r="AA28" s="91">
        <f>納品書!AA28</f>
        <v>0</v>
      </c>
      <c r="AB28" s="91"/>
      <c r="AC28" s="91"/>
      <c r="AD28" s="91"/>
      <c r="AE28" s="92"/>
      <c r="AF28" s="93">
        <f>納品書!AF28</f>
        <v>0</v>
      </c>
      <c r="AG28" s="94"/>
    </row>
    <row r="29" spans="1:33" s="1" customFormat="1" ht="24" customHeight="1">
      <c r="A29" s="262">
        <f>納品書!A29</f>
        <v>0</v>
      </c>
      <c r="B29" s="263"/>
      <c r="C29" s="263"/>
      <c r="D29" s="263"/>
      <c r="E29" s="263"/>
      <c r="F29" s="263"/>
      <c r="G29" s="263"/>
      <c r="H29" s="263"/>
      <c r="I29" s="264"/>
      <c r="J29" s="265">
        <f>納品書!J29</f>
        <v>0</v>
      </c>
      <c r="K29" s="266"/>
      <c r="L29" s="267">
        <f>納品書!L29</f>
        <v>0</v>
      </c>
      <c r="M29" s="267"/>
      <c r="N29" s="268">
        <f>納品書!N29</f>
        <v>0</v>
      </c>
      <c r="O29" s="269"/>
      <c r="P29" s="269"/>
      <c r="Q29" s="270"/>
      <c r="R29" s="271">
        <f>納品書!R29</f>
        <v>0</v>
      </c>
      <c r="S29" s="272"/>
      <c r="T29" s="184">
        <f>納品書!T29</f>
        <v>0</v>
      </c>
      <c r="U29" s="184"/>
      <c r="V29" s="184"/>
      <c r="W29" s="184"/>
      <c r="X29" s="185"/>
      <c r="Y29" s="273">
        <f>納品書!Y29</f>
        <v>0</v>
      </c>
      <c r="Z29" s="272"/>
      <c r="AA29" s="184">
        <f>納品書!AA29</f>
        <v>0</v>
      </c>
      <c r="AB29" s="184"/>
      <c r="AC29" s="184"/>
      <c r="AD29" s="184"/>
      <c r="AE29" s="187"/>
      <c r="AF29" s="188">
        <f>納品書!AF29</f>
        <v>0</v>
      </c>
      <c r="AG29" s="189"/>
    </row>
    <row r="30" spans="1:33" s="1" customFormat="1" ht="24" customHeight="1">
      <c r="A30" s="208">
        <f>納品書!A30</f>
        <v>0</v>
      </c>
      <c r="B30" s="209"/>
      <c r="C30" s="209"/>
      <c r="D30" s="209"/>
      <c r="E30" s="209"/>
      <c r="F30" s="209"/>
      <c r="G30" s="209"/>
      <c r="H30" s="209"/>
      <c r="I30" s="210"/>
      <c r="J30" s="211">
        <f>納品書!J30</f>
        <v>0</v>
      </c>
      <c r="K30" s="212"/>
      <c r="L30" s="213">
        <f>納品書!L30</f>
        <v>0</v>
      </c>
      <c r="M30" s="213"/>
      <c r="N30" s="248">
        <f>納品書!N30</f>
        <v>0</v>
      </c>
      <c r="O30" s="249"/>
      <c r="P30" s="249"/>
      <c r="Q30" s="250"/>
      <c r="R30" s="251">
        <f>納品書!R30</f>
        <v>0</v>
      </c>
      <c r="S30" s="252"/>
      <c r="T30" s="91">
        <f>納品書!T30</f>
        <v>0</v>
      </c>
      <c r="U30" s="91"/>
      <c r="V30" s="91"/>
      <c r="W30" s="91"/>
      <c r="X30" s="101"/>
      <c r="Y30" s="253">
        <f>納品書!Y30</f>
        <v>0</v>
      </c>
      <c r="Z30" s="252"/>
      <c r="AA30" s="91">
        <f>納品書!AA30</f>
        <v>0</v>
      </c>
      <c r="AB30" s="91"/>
      <c r="AC30" s="91"/>
      <c r="AD30" s="91"/>
      <c r="AE30" s="92"/>
      <c r="AF30" s="93">
        <f>納品書!AF30</f>
        <v>0</v>
      </c>
      <c r="AG30" s="94"/>
    </row>
    <row r="31" spans="1:33" s="1" customFormat="1" ht="24" customHeight="1">
      <c r="A31" s="262">
        <f>納品書!A31</f>
        <v>0</v>
      </c>
      <c r="B31" s="263"/>
      <c r="C31" s="263"/>
      <c r="D31" s="263"/>
      <c r="E31" s="263"/>
      <c r="F31" s="263"/>
      <c r="G31" s="263"/>
      <c r="H31" s="263"/>
      <c r="I31" s="264"/>
      <c r="J31" s="265">
        <f>納品書!J31</f>
        <v>0</v>
      </c>
      <c r="K31" s="266"/>
      <c r="L31" s="267">
        <f>納品書!L31</f>
        <v>0</v>
      </c>
      <c r="M31" s="267"/>
      <c r="N31" s="274">
        <f>納品書!N31</f>
        <v>0</v>
      </c>
      <c r="O31" s="275"/>
      <c r="P31" s="275"/>
      <c r="Q31" s="276"/>
      <c r="R31" s="271">
        <f>納品書!R31</f>
        <v>0</v>
      </c>
      <c r="S31" s="272"/>
      <c r="T31" s="184">
        <f>納品書!T31</f>
        <v>0</v>
      </c>
      <c r="U31" s="184"/>
      <c r="V31" s="184"/>
      <c r="W31" s="184"/>
      <c r="X31" s="185"/>
      <c r="Y31" s="277">
        <f>納品書!Y31</f>
        <v>0</v>
      </c>
      <c r="Z31" s="278"/>
      <c r="AA31" s="201">
        <f>納品書!AA31</f>
        <v>0</v>
      </c>
      <c r="AB31" s="201"/>
      <c r="AC31" s="201"/>
      <c r="AD31" s="201"/>
      <c r="AE31" s="202"/>
      <c r="AF31" s="203">
        <f>納品書!AF31</f>
        <v>0</v>
      </c>
      <c r="AG31" s="204"/>
    </row>
    <row r="32" spans="1:33" s="1" customFormat="1" ht="18.75" customHeight="1">
      <c r="A32" s="137" t="s">
        <v>41</v>
      </c>
      <c r="B32" s="138"/>
      <c r="C32" s="138"/>
      <c r="D32" s="138"/>
      <c r="E32" s="138"/>
      <c r="F32" s="138"/>
      <c r="G32" s="138"/>
      <c r="H32" s="138"/>
      <c r="I32" s="139" t="s">
        <v>42</v>
      </c>
      <c r="J32" s="140"/>
      <c r="K32" s="140"/>
      <c r="L32" s="140"/>
      <c r="M32" s="140"/>
      <c r="N32" s="140"/>
      <c r="O32" s="141"/>
      <c r="P32" s="142" t="s">
        <v>43</v>
      </c>
      <c r="Q32" s="143"/>
      <c r="R32" s="143"/>
      <c r="S32" s="143"/>
      <c r="T32" s="143"/>
      <c r="U32" s="143"/>
      <c r="V32" s="143"/>
      <c r="W32" s="143"/>
      <c r="X32" s="144"/>
      <c r="Y32" s="143" t="s">
        <v>44</v>
      </c>
      <c r="Z32" s="143"/>
      <c r="AA32" s="143"/>
      <c r="AB32" s="143"/>
      <c r="AC32" s="143"/>
      <c r="AD32" s="143"/>
      <c r="AE32" s="143"/>
      <c r="AF32" s="143"/>
      <c r="AG32" s="144"/>
    </row>
    <row r="33" spans="1:33" s="1" customFormat="1" ht="18.75" customHeight="1">
      <c r="A33" s="145" t="s">
        <v>45</v>
      </c>
      <c r="B33" s="146"/>
      <c r="C33" s="146"/>
      <c r="D33" s="146"/>
      <c r="E33" s="146"/>
      <c r="F33" s="146"/>
      <c r="G33" s="146"/>
      <c r="H33" s="147"/>
      <c r="I33" s="122">
        <f>納品書!I33</f>
        <v>0</v>
      </c>
      <c r="J33" s="123"/>
      <c r="K33" s="123"/>
      <c r="L33" s="123"/>
      <c r="M33" s="123"/>
      <c r="N33" s="123"/>
      <c r="O33" s="124"/>
      <c r="P33" s="193">
        <f>納品書!P33</f>
        <v>0</v>
      </c>
      <c r="Q33" s="194"/>
      <c r="R33" s="194"/>
      <c r="S33" s="194"/>
      <c r="T33" s="194"/>
      <c r="U33" s="194"/>
      <c r="V33" s="194"/>
      <c r="W33" s="194"/>
      <c r="X33" s="195"/>
      <c r="Y33" s="193">
        <f>納品書!Y33</f>
        <v>0</v>
      </c>
      <c r="Z33" s="194"/>
      <c r="AA33" s="194"/>
      <c r="AB33" s="194"/>
      <c r="AC33" s="194"/>
      <c r="AD33" s="194"/>
      <c r="AE33" s="194"/>
      <c r="AF33" s="194"/>
      <c r="AG33" s="195"/>
    </row>
    <row r="34" spans="1:33" s="1" customFormat="1" ht="18.75" customHeight="1">
      <c r="A34" s="125" t="s">
        <v>46</v>
      </c>
      <c r="B34" s="126"/>
      <c r="C34" s="126"/>
      <c r="D34" s="126"/>
      <c r="E34" s="126"/>
      <c r="F34" s="126"/>
      <c r="G34" s="126"/>
      <c r="H34" s="127"/>
      <c r="I34" s="128">
        <f>納品書!I34</f>
        <v>3800</v>
      </c>
      <c r="J34" s="129"/>
      <c r="K34" s="129"/>
      <c r="L34" s="129"/>
      <c r="M34" s="129"/>
      <c r="N34" s="129"/>
      <c r="O34" s="130"/>
      <c r="P34" s="190">
        <f>納品書!P34</f>
        <v>2000</v>
      </c>
      <c r="Q34" s="191"/>
      <c r="R34" s="191"/>
      <c r="S34" s="191"/>
      <c r="T34" s="191"/>
      <c r="U34" s="191"/>
      <c r="V34" s="191"/>
      <c r="W34" s="191"/>
      <c r="X34" s="192"/>
      <c r="Y34" s="190">
        <f>納品書!Y34</f>
        <v>1800</v>
      </c>
      <c r="Z34" s="191"/>
      <c r="AA34" s="191"/>
      <c r="AB34" s="191"/>
      <c r="AC34" s="191"/>
      <c r="AD34" s="191"/>
      <c r="AE34" s="191"/>
      <c r="AF34" s="191"/>
      <c r="AG34" s="192"/>
    </row>
    <row r="35" spans="1:33" s="1" customFormat="1" ht="18.75" customHeight="1">
      <c r="A35" s="131" t="s">
        <v>47</v>
      </c>
      <c r="B35" s="132"/>
      <c r="C35" s="132"/>
      <c r="D35" s="132"/>
      <c r="E35" s="132"/>
      <c r="F35" s="132"/>
      <c r="G35" s="132"/>
      <c r="H35" s="133"/>
      <c r="I35" s="134">
        <f>納品書!I35</f>
        <v>3800</v>
      </c>
      <c r="J35" s="135"/>
      <c r="K35" s="135"/>
      <c r="L35" s="135"/>
      <c r="M35" s="135"/>
      <c r="N35" s="135"/>
      <c r="O35" s="136"/>
      <c r="P35" s="205">
        <f>納品書!P35</f>
        <v>2000</v>
      </c>
      <c r="Q35" s="206"/>
      <c r="R35" s="206"/>
      <c r="S35" s="206"/>
      <c r="T35" s="206"/>
      <c r="U35" s="206"/>
      <c r="V35" s="206"/>
      <c r="W35" s="206"/>
      <c r="X35" s="207"/>
      <c r="Y35" s="134">
        <f>納品書!Y35</f>
        <v>1800</v>
      </c>
      <c r="Z35" s="135"/>
      <c r="AA35" s="135"/>
      <c r="AB35" s="135"/>
      <c r="AC35" s="135"/>
      <c r="AD35" s="135"/>
      <c r="AE35" s="135"/>
      <c r="AF35" s="135"/>
      <c r="AG35" s="136"/>
    </row>
    <row r="36" spans="1:33" s="1" customFormat="1" ht="18.75" customHeight="1">
      <c r="A36" s="119" t="s">
        <v>48</v>
      </c>
      <c r="B36" s="120"/>
      <c r="C36" s="120"/>
      <c r="D36" s="120"/>
      <c r="E36" s="120"/>
      <c r="F36" s="120"/>
      <c r="G36" s="120"/>
      <c r="H36" s="121"/>
      <c r="I36" s="122">
        <f>納品書!I36</f>
        <v>0</v>
      </c>
      <c r="J36" s="123"/>
      <c r="K36" s="123"/>
      <c r="L36" s="123"/>
      <c r="M36" s="123"/>
      <c r="N36" s="123"/>
      <c r="O36" s="124"/>
      <c r="P36" s="122">
        <f>納品書!P36</f>
        <v>0</v>
      </c>
      <c r="Q36" s="123"/>
      <c r="R36" s="123"/>
      <c r="S36" s="123"/>
      <c r="T36" s="123"/>
      <c r="U36" s="123"/>
      <c r="V36" s="123"/>
      <c r="W36" s="123"/>
      <c r="X36" s="124"/>
      <c r="Y36" s="122">
        <f>納品書!Y36</f>
        <v>0</v>
      </c>
      <c r="Z36" s="123"/>
      <c r="AA36" s="123"/>
      <c r="AB36" s="123"/>
      <c r="AC36" s="123"/>
      <c r="AD36" s="123"/>
      <c r="AE36" s="123"/>
      <c r="AF36" s="123"/>
      <c r="AG36" s="124"/>
    </row>
    <row r="37" spans="1:33" s="1" customFormat="1" ht="18.75" customHeight="1">
      <c r="A37" s="125" t="s">
        <v>49</v>
      </c>
      <c r="B37" s="126"/>
      <c r="C37" s="126"/>
      <c r="D37" s="126"/>
      <c r="E37" s="126"/>
      <c r="F37" s="126"/>
      <c r="G37" s="126"/>
      <c r="H37" s="127"/>
      <c r="I37" s="128">
        <f>納品書!I37</f>
        <v>304</v>
      </c>
      <c r="J37" s="129"/>
      <c r="K37" s="129"/>
      <c r="L37" s="129"/>
      <c r="M37" s="129"/>
      <c r="N37" s="129"/>
      <c r="O37" s="130"/>
      <c r="P37" s="128">
        <f>納品書!P37</f>
        <v>160</v>
      </c>
      <c r="Q37" s="129"/>
      <c r="R37" s="129"/>
      <c r="S37" s="129"/>
      <c r="T37" s="129"/>
      <c r="U37" s="129"/>
      <c r="V37" s="129"/>
      <c r="W37" s="129"/>
      <c r="X37" s="130"/>
      <c r="Y37" s="128">
        <f>納品書!Y37</f>
        <v>144</v>
      </c>
      <c r="Z37" s="129"/>
      <c r="AA37" s="129"/>
      <c r="AB37" s="129"/>
      <c r="AC37" s="129"/>
      <c r="AD37" s="129"/>
      <c r="AE37" s="129"/>
      <c r="AF37" s="129"/>
      <c r="AG37" s="130"/>
    </row>
    <row r="38" spans="1:33" s="1" customFormat="1" ht="18.75" customHeight="1">
      <c r="A38" s="131" t="s">
        <v>50</v>
      </c>
      <c r="B38" s="132"/>
      <c r="C38" s="132"/>
      <c r="D38" s="132"/>
      <c r="E38" s="132"/>
      <c r="F38" s="132"/>
      <c r="G38" s="132"/>
      <c r="H38" s="133"/>
      <c r="I38" s="134">
        <f>納品書!I38</f>
        <v>304</v>
      </c>
      <c r="J38" s="135"/>
      <c r="K38" s="135"/>
      <c r="L38" s="135"/>
      <c r="M38" s="135"/>
      <c r="N38" s="135"/>
      <c r="O38" s="136"/>
      <c r="P38" s="134">
        <f>納品書!P38</f>
        <v>160</v>
      </c>
      <c r="Q38" s="135"/>
      <c r="R38" s="135"/>
      <c r="S38" s="135"/>
      <c r="T38" s="135"/>
      <c r="U38" s="135"/>
      <c r="V38" s="135"/>
      <c r="W38" s="135"/>
      <c r="X38" s="136"/>
      <c r="Y38" s="134">
        <f>納品書!Y38</f>
        <v>144</v>
      </c>
      <c r="Z38" s="135"/>
      <c r="AA38" s="135"/>
      <c r="AB38" s="135"/>
      <c r="AC38" s="135"/>
      <c r="AD38" s="135"/>
      <c r="AE38" s="135"/>
      <c r="AF38" s="135"/>
      <c r="AG38" s="136"/>
    </row>
    <row r="39" spans="1:33" s="1" customFormat="1" ht="18.75" customHeight="1">
      <c r="A39" s="119" t="s">
        <v>51</v>
      </c>
      <c r="B39" s="120"/>
      <c r="C39" s="120"/>
      <c r="D39" s="120"/>
      <c r="E39" s="120"/>
      <c r="F39" s="120"/>
      <c r="G39" s="120"/>
      <c r="H39" s="121"/>
      <c r="I39" s="122">
        <f>納品書!I39</f>
        <v>0</v>
      </c>
      <c r="J39" s="123"/>
      <c r="K39" s="123"/>
      <c r="L39" s="123"/>
      <c r="M39" s="123"/>
      <c r="N39" s="123"/>
      <c r="O39" s="124"/>
      <c r="P39" s="122">
        <f>納品書!P39</f>
        <v>0</v>
      </c>
      <c r="Q39" s="123"/>
      <c r="R39" s="123"/>
      <c r="S39" s="123"/>
      <c r="T39" s="123"/>
      <c r="U39" s="123"/>
      <c r="V39" s="123"/>
      <c r="W39" s="123"/>
      <c r="X39" s="124"/>
      <c r="Y39" s="122">
        <f>納品書!Y39</f>
        <v>0</v>
      </c>
      <c r="Z39" s="123"/>
      <c r="AA39" s="123"/>
      <c r="AB39" s="123"/>
      <c r="AC39" s="123"/>
      <c r="AD39" s="123"/>
      <c r="AE39" s="123"/>
      <c r="AF39" s="123"/>
      <c r="AG39" s="124"/>
    </row>
    <row r="40" spans="1:33" s="1" customFormat="1" ht="18.75" customHeight="1">
      <c r="A40" s="125" t="s">
        <v>52</v>
      </c>
      <c r="B40" s="126"/>
      <c r="C40" s="126"/>
      <c r="D40" s="126"/>
      <c r="E40" s="126"/>
      <c r="F40" s="126"/>
      <c r="G40" s="126"/>
      <c r="H40" s="127"/>
      <c r="I40" s="128">
        <f>納品書!I40</f>
        <v>4104</v>
      </c>
      <c r="J40" s="129"/>
      <c r="K40" s="129"/>
      <c r="L40" s="129"/>
      <c r="M40" s="129"/>
      <c r="N40" s="129"/>
      <c r="O40" s="130"/>
      <c r="P40" s="128">
        <f>納品書!P40</f>
        <v>2160</v>
      </c>
      <c r="Q40" s="129"/>
      <c r="R40" s="129"/>
      <c r="S40" s="129"/>
      <c r="T40" s="129"/>
      <c r="U40" s="129"/>
      <c r="V40" s="129"/>
      <c r="W40" s="129"/>
      <c r="X40" s="130"/>
      <c r="Y40" s="128">
        <f>納品書!Y40</f>
        <v>1944</v>
      </c>
      <c r="Z40" s="129"/>
      <c r="AA40" s="129"/>
      <c r="AB40" s="129"/>
      <c r="AC40" s="129"/>
      <c r="AD40" s="129"/>
      <c r="AE40" s="129"/>
      <c r="AF40" s="129"/>
      <c r="AG40" s="130"/>
    </row>
    <row r="41" spans="1:33" s="1" customFormat="1" ht="18.75" customHeight="1">
      <c r="A41" s="131" t="s">
        <v>53</v>
      </c>
      <c r="B41" s="132"/>
      <c r="C41" s="132"/>
      <c r="D41" s="132"/>
      <c r="E41" s="132"/>
      <c r="F41" s="132"/>
      <c r="G41" s="132"/>
      <c r="H41" s="133"/>
      <c r="I41" s="134">
        <f>納品書!I41</f>
        <v>4104</v>
      </c>
      <c r="J41" s="135"/>
      <c r="K41" s="135"/>
      <c r="L41" s="135"/>
      <c r="M41" s="135"/>
      <c r="N41" s="135"/>
      <c r="O41" s="136"/>
      <c r="P41" s="134">
        <f>納品書!P41</f>
        <v>2160</v>
      </c>
      <c r="Q41" s="135"/>
      <c r="R41" s="135"/>
      <c r="S41" s="135"/>
      <c r="T41" s="135"/>
      <c r="U41" s="135"/>
      <c r="V41" s="135"/>
      <c r="W41" s="135"/>
      <c r="X41" s="136"/>
      <c r="Y41" s="134">
        <f>納品書!Y41</f>
        <v>1944</v>
      </c>
      <c r="Z41" s="135"/>
      <c r="AA41" s="135"/>
      <c r="AB41" s="135"/>
      <c r="AC41" s="135"/>
      <c r="AD41" s="135"/>
      <c r="AE41" s="135"/>
      <c r="AF41" s="135"/>
      <c r="AG41" s="136"/>
    </row>
    <row r="42" spans="1:33" s="1" customFormat="1" ht="9" customHeight="1">
      <c r="A42" s="12"/>
    </row>
    <row r="43" spans="1:33" s="1" customFormat="1" ht="15.75" customHeight="1">
      <c r="A43" s="12"/>
      <c r="B43" s="103" t="s">
        <v>20</v>
      </c>
      <c r="C43" s="104"/>
      <c r="D43" s="104"/>
      <c r="E43" s="104"/>
      <c r="F43" s="104"/>
      <c r="G43" s="104"/>
      <c r="H43" s="104"/>
      <c r="I43" s="105"/>
      <c r="J43" s="24" t="s">
        <v>7</v>
      </c>
      <c r="K43" s="25"/>
      <c r="L43" s="25"/>
      <c r="M43" s="25"/>
      <c r="N43" s="25"/>
      <c r="O43" s="25"/>
      <c r="P43" s="25"/>
      <c r="Q43" s="244"/>
      <c r="R43" s="246" t="s">
        <v>20</v>
      </c>
      <c r="S43" s="104"/>
      <c r="T43" s="104"/>
      <c r="U43" s="104"/>
      <c r="V43" s="104"/>
      <c r="W43" s="104"/>
      <c r="X43" s="104"/>
      <c r="Y43" s="105"/>
      <c r="Z43" s="24" t="s">
        <v>7</v>
      </c>
      <c r="AA43" s="25"/>
      <c r="AB43" s="25"/>
      <c r="AC43" s="25"/>
      <c r="AD43" s="25"/>
      <c r="AE43" s="25"/>
      <c r="AF43" s="25"/>
      <c r="AG43" s="26"/>
    </row>
    <row r="44" spans="1:33" s="1" customFormat="1" ht="15.75" customHeight="1">
      <c r="A44" s="12">
        <f>+納品書!A44</f>
        <v>0</v>
      </c>
      <c r="B44" s="106" t="str">
        <f>納品書!B44</f>
        <v>60020422-04給食材料費(普通食)</v>
      </c>
      <c r="C44" s="107"/>
      <c r="D44" s="107"/>
      <c r="E44" s="107"/>
      <c r="F44" s="107"/>
      <c r="G44" s="107"/>
      <c r="H44" s="107"/>
      <c r="I44" s="108"/>
      <c r="J44" s="27">
        <f>納品書!J44</f>
        <v>2160</v>
      </c>
      <c r="K44" s="28"/>
      <c r="L44" s="28"/>
      <c r="M44" s="28"/>
      <c r="N44" s="28"/>
      <c r="O44" s="28"/>
      <c r="P44" s="28"/>
      <c r="Q44" s="245"/>
      <c r="R44" s="247">
        <f>納品書!R44</f>
        <v>0</v>
      </c>
      <c r="S44" s="107"/>
      <c r="T44" s="107"/>
      <c r="U44" s="107"/>
      <c r="V44" s="107"/>
      <c r="W44" s="107"/>
      <c r="X44" s="107"/>
      <c r="Y44" s="108"/>
      <c r="Z44" s="27">
        <f>納品書!Z44</f>
        <v>0</v>
      </c>
      <c r="AA44" s="28"/>
      <c r="AB44" s="28"/>
      <c r="AC44" s="28"/>
      <c r="AD44" s="28"/>
      <c r="AE44" s="28"/>
      <c r="AF44" s="28"/>
      <c r="AG44" s="29"/>
    </row>
    <row r="45" spans="1:33" s="1" customFormat="1" ht="15.75" customHeight="1">
      <c r="A45" s="12"/>
      <c r="B45" s="36" t="str">
        <f>納品書!B45</f>
        <v>60020422-06給食材料費(特別食)</v>
      </c>
      <c r="C45" s="37"/>
      <c r="D45" s="37"/>
      <c r="E45" s="37"/>
      <c r="F45" s="37"/>
      <c r="G45" s="37"/>
      <c r="H45" s="37"/>
      <c r="I45" s="38"/>
      <c r="J45" s="30">
        <f>納品書!J45</f>
        <v>1944</v>
      </c>
      <c r="K45" s="31"/>
      <c r="L45" s="31"/>
      <c r="M45" s="31"/>
      <c r="N45" s="31"/>
      <c r="O45" s="31"/>
      <c r="P45" s="31"/>
      <c r="Q45" s="109"/>
      <c r="R45" s="216">
        <f>納品書!R45</f>
        <v>0</v>
      </c>
      <c r="S45" s="37"/>
      <c r="T45" s="37"/>
      <c r="U45" s="37"/>
      <c r="V45" s="37"/>
      <c r="W45" s="37"/>
      <c r="X45" s="37"/>
      <c r="Y45" s="38"/>
      <c r="Z45" s="30">
        <f>納品書!Z45</f>
        <v>0</v>
      </c>
      <c r="AA45" s="31"/>
      <c r="AB45" s="31"/>
      <c r="AC45" s="31"/>
      <c r="AD45" s="31"/>
      <c r="AE45" s="31"/>
      <c r="AF45" s="31"/>
      <c r="AG45" s="32"/>
    </row>
    <row r="46" spans="1:33" s="1" customFormat="1"/>
    <row r="47" spans="1:33" s="1" customFormat="1"/>
    <row r="48" spans="1:33" s="1" customFormat="1"/>
    <row r="49" s="1" customFormat="1" ht="18" customHeight="1"/>
    <row r="50" s="1" customFormat="1" ht="18" customHeight="1"/>
    <row r="51" s="1" customFormat="1" ht="18" customHeight="1"/>
    <row r="52" s="1" customFormat="1" ht="18" customHeight="1"/>
    <row r="53" s="1" customFormat="1" ht="18" customHeight="1"/>
    <row r="54" s="1" customFormat="1" ht="18" customHeight="1"/>
    <row r="55" s="1" customFormat="1" ht="18" customHeight="1"/>
    <row r="56" s="1" customFormat="1" ht="18" customHeight="1"/>
    <row r="57" s="1" customFormat="1" ht="18" customHeight="1"/>
    <row r="58" s="1" customFormat="1" ht="18" customHeight="1"/>
  </sheetData>
  <mergeCells count="206">
    <mergeCell ref="P41:X41"/>
    <mergeCell ref="Y41:AG41"/>
    <mergeCell ref="P34:X34"/>
    <mergeCell ref="Y34:AG34"/>
    <mergeCell ref="P33:X33"/>
    <mergeCell ref="Y33:AG33"/>
    <mergeCell ref="A31:I31"/>
    <mergeCell ref="J31:K31"/>
    <mergeCell ref="L31:M31"/>
    <mergeCell ref="N31:Q31"/>
    <mergeCell ref="R31:S31"/>
    <mergeCell ref="T31:X31"/>
    <mergeCell ref="Y31:Z31"/>
    <mergeCell ref="AA31:AE31"/>
    <mergeCell ref="AF31:AG31"/>
    <mergeCell ref="P38:X38"/>
    <mergeCell ref="Y38:AG38"/>
    <mergeCell ref="P37:X37"/>
    <mergeCell ref="Y37:AG37"/>
    <mergeCell ref="P36:X36"/>
    <mergeCell ref="Y36:AG36"/>
    <mergeCell ref="P35:X35"/>
    <mergeCell ref="Y35:AG35"/>
    <mergeCell ref="A41:H41"/>
    <mergeCell ref="A30:I30"/>
    <mergeCell ref="J30:K30"/>
    <mergeCell ref="L30:M30"/>
    <mergeCell ref="N30:Q30"/>
    <mergeCell ref="R30:S30"/>
    <mergeCell ref="T30:X30"/>
    <mergeCell ref="Y30:Z30"/>
    <mergeCell ref="AA30:AE30"/>
    <mergeCell ref="AF30:AG30"/>
    <mergeCell ref="A29:I29"/>
    <mergeCell ref="J29:K29"/>
    <mergeCell ref="L29:M29"/>
    <mergeCell ref="N29:Q29"/>
    <mergeCell ref="R29:S29"/>
    <mergeCell ref="T29:X29"/>
    <mergeCell ref="Y29:Z29"/>
    <mergeCell ref="AA29:AE29"/>
    <mergeCell ref="AF29:AG29"/>
    <mergeCell ref="A28:I28"/>
    <mergeCell ref="J28:K28"/>
    <mergeCell ref="L28:M28"/>
    <mergeCell ref="N28:Q28"/>
    <mergeCell ref="R28:S28"/>
    <mergeCell ref="T28:X28"/>
    <mergeCell ref="Y28:Z28"/>
    <mergeCell ref="AA28:AE28"/>
    <mergeCell ref="AF28:AG28"/>
    <mergeCell ref="A27:I27"/>
    <mergeCell ref="J27:K27"/>
    <mergeCell ref="L27:M27"/>
    <mergeCell ref="N27:Q27"/>
    <mergeCell ref="R27:S27"/>
    <mergeCell ref="T27:X27"/>
    <mergeCell ref="Y27:Z27"/>
    <mergeCell ref="AA27:AE27"/>
    <mergeCell ref="AF27:AG27"/>
    <mergeCell ref="A26:I26"/>
    <mergeCell ref="J26:K26"/>
    <mergeCell ref="L26:M26"/>
    <mergeCell ref="N26:Q26"/>
    <mergeCell ref="R26:S26"/>
    <mergeCell ref="T26:X26"/>
    <mergeCell ref="Y26:Z26"/>
    <mergeCell ref="AA26:AE26"/>
    <mergeCell ref="AF26:AG26"/>
    <mergeCell ref="AA24:AE24"/>
    <mergeCell ref="AF24:AG24"/>
    <mergeCell ref="A25:I25"/>
    <mergeCell ref="J25:K25"/>
    <mergeCell ref="L25:M25"/>
    <mergeCell ref="N25:Q25"/>
    <mergeCell ref="R25:S25"/>
    <mergeCell ref="T25:X25"/>
    <mergeCell ref="Y25:Z25"/>
    <mergeCell ref="AA25:AE25"/>
    <mergeCell ref="AF25:AG25"/>
    <mergeCell ref="I41:O41"/>
    <mergeCell ref="J18:K19"/>
    <mergeCell ref="A18:I19"/>
    <mergeCell ref="Y18:AE18"/>
    <mergeCell ref="AF18:AG19"/>
    <mergeCell ref="T19:X19"/>
    <mergeCell ref="R18:X18"/>
    <mergeCell ref="R19:S19"/>
    <mergeCell ref="N18:Q19"/>
    <mergeCell ref="J20:K20"/>
    <mergeCell ref="N20:Q20"/>
    <mergeCell ref="A20:I20"/>
    <mergeCell ref="R20:S20"/>
    <mergeCell ref="T20:X20"/>
    <mergeCell ref="A21:I21"/>
    <mergeCell ref="J21:K21"/>
    <mergeCell ref="L21:M21"/>
    <mergeCell ref="N21:Q21"/>
    <mergeCell ref="R21:S21"/>
    <mergeCell ref="T21:X21"/>
    <mergeCell ref="Y21:Z21"/>
    <mergeCell ref="A38:H38"/>
    <mergeCell ref="I38:O38"/>
    <mergeCell ref="A39:H39"/>
    <mergeCell ref="I39:O39"/>
    <mergeCell ref="A40:H40"/>
    <mergeCell ref="I40:O40"/>
    <mergeCell ref="P39:X39"/>
    <mergeCell ref="Y39:AG39"/>
    <mergeCell ref="P40:X40"/>
    <mergeCell ref="Y40:AG40"/>
    <mergeCell ref="A35:H35"/>
    <mergeCell ref="I35:O35"/>
    <mergeCell ref="A36:H36"/>
    <mergeCell ref="I36:O36"/>
    <mergeCell ref="A37:H37"/>
    <mergeCell ref="I37:O37"/>
    <mergeCell ref="I34:O34"/>
    <mergeCell ref="L22:M22"/>
    <mergeCell ref="N22:Q22"/>
    <mergeCell ref="R22:S22"/>
    <mergeCell ref="T22:X22"/>
    <mergeCell ref="Y22:Z22"/>
    <mergeCell ref="AA22:AE22"/>
    <mergeCell ref="AF22:AG22"/>
    <mergeCell ref="A23:I23"/>
    <mergeCell ref="J23:K23"/>
    <mergeCell ref="L23:M23"/>
    <mergeCell ref="N23:Q23"/>
    <mergeCell ref="R23:S23"/>
    <mergeCell ref="T23:X23"/>
    <mergeCell ref="Y23:Z23"/>
    <mergeCell ref="AA23:AE23"/>
    <mergeCell ref="AF23:AG23"/>
    <mergeCell ref="A24:I24"/>
    <mergeCell ref="J24:K24"/>
    <mergeCell ref="L24:M24"/>
    <mergeCell ref="N24:Q24"/>
    <mergeCell ref="R24:S24"/>
    <mergeCell ref="T24:X24"/>
    <mergeCell ref="Y24:Z24"/>
    <mergeCell ref="Q7:AG7"/>
    <mergeCell ref="L7:P7"/>
    <mergeCell ref="J4:X4"/>
    <mergeCell ref="AB5:AG5"/>
    <mergeCell ref="AB4:AG4"/>
    <mergeCell ref="L5:P5"/>
    <mergeCell ref="Q5:R5"/>
    <mergeCell ref="S5:T5"/>
    <mergeCell ref="U5:V5"/>
    <mergeCell ref="W5:X5"/>
    <mergeCell ref="L6:P6"/>
    <mergeCell ref="Q6:R6"/>
    <mergeCell ref="S6:T6"/>
    <mergeCell ref="U6:V6"/>
    <mergeCell ref="W6:X6"/>
    <mergeCell ref="Z6:AG6"/>
    <mergeCell ref="A6:K6"/>
    <mergeCell ref="A7:K7"/>
    <mergeCell ref="Q13:AG13"/>
    <mergeCell ref="Q14:AG14"/>
    <mergeCell ref="L13:P13"/>
    <mergeCell ref="L14:P14"/>
    <mergeCell ref="Q8:AG8"/>
    <mergeCell ref="Q9:AG9"/>
    <mergeCell ref="Q10:AG10"/>
    <mergeCell ref="Q11:AG11"/>
    <mergeCell ref="Q12:AG12"/>
    <mergeCell ref="L8:P8"/>
    <mergeCell ref="L9:P9"/>
    <mergeCell ref="L10:P10"/>
    <mergeCell ref="L11:P11"/>
    <mergeCell ref="L12:P12"/>
    <mergeCell ref="H16:K16"/>
    <mergeCell ref="L16:X16"/>
    <mergeCell ref="Y16:Z16"/>
    <mergeCell ref="L18:M19"/>
    <mergeCell ref="Y19:Z19"/>
    <mergeCell ref="AA19:AE19"/>
    <mergeCell ref="L20:M20"/>
    <mergeCell ref="Y20:Z20"/>
    <mergeCell ref="AA20:AE20"/>
    <mergeCell ref="AF20:AG20"/>
    <mergeCell ref="AA21:AE21"/>
    <mergeCell ref="AF21:AG21"/>
    <mergeCell ref="A22:I22"/>
    <mergeCell ref="J22:K22"/>
    <mergeCell ref="Z43:AG43"/>
    <mergeCell ref="Z44:AG44"/>
    <mergeCell ref="Z45:AG45"/>
    <mergeCell ref="R45:Y45"/>
    <mergeCell ref="B43:I43"/>
    <mergeCell ref="B44:I44"/>
    <mergeCell ref="B45:I45"/>
    <mergeCell ref="J43:Q43"/>
    <mergeCell ref="J44:Q44"/>
    <mergeCell ref="J45:Q45"/>
    <mergeCell ref="R43:Y43"/>
    <mergeCell ref="R44:Y44"/>
    <mergeCell ref="A32:H32"/>
    <mergeCell ref="I32:O32"/>
    <mergeCell ref="P32:X32"/>
    <mergeCell ref="Y32:AG32"/>
    <mergeCell ref="A33:H33"/>
    <mergeCell ref="I33:O33"/>
    <mergeCell ref="A34:H34"/>
  </mergeCells>
  <phoneticPr fontId="10"/>
  <printOptions horizontalCentered="1"/>
  <pageMargins left="0.51181102362204722" right="0.31496062992125984" top="0.98425196850393704" bottom="0.19685039370078741" header="0.11811023622047245" footer="0.118110236220472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o D A A B Q S w M E F A A C A A g A j U q F V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1 K h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S o V U b / O O Y c A A A A D u A A A A E w A c A E Z v c m 1 1 b G F z L 1 N l Y 3 R p b 2 4 x L m 0 g o h g A K K A U A A A A A A A A A A A A A A A A A A A A A A A A A A A A K 0 5 N L s n M z 1 M I h t C G 1 r x c v F z F G Y l F q S k K z + a s e t Y 5 9 W X 7 R A V b h Z z U E l 4 u B S B 4 3 L T 3 c f O e x 0 0 7 g Y K u F c m p O X r O p U V F q X k l 4 f l F 2 U n 5 + d k a m t X R f o m 5 q b Z K j 5 v b Q E q b p z 1 u X m 2 i F F s b 7 Z y f V w J U G a s D M e r p k s 5 n s 7 c 8 b p z 6 u K n n c e P 8 p / O 6 g W a G J C b l p O q F F C X m F a f l F + U 6 5 + e U 5 u a F V B a k F m v A r d a p r l a C O 0 5 J R 6 E E K K 1 Q k l p R U l u r y c u V m Y f L e G s A U E s B A i 0 A F A A C A A g A j U q F V P I Z k Q u o A A A A + A A A A B I A A A A A A A A A A A A A A A A A A A A A A E N v b m Z p Z y 9 Q Y W N r Y W d l L n h t b F B L A Q I t A B Q A A g A I A I 1 K h V Q P y u m r p A A A A O k A A A A T A A A A A A A A A A A A A A A A A P Q A A A B b Q 2 9 u d G V u d F 9 U e X B l c 1 0 u e G 1 s U E s B A i 0 A F A A C A A g A j U q F V G / z j m H A A A A A 7 g A A A B M A A A A A A A A A A A A A A A A A 5 Q E A A E Z v c m 1 1 b G F z L 1 N l Y 3 R p b 2 4 x L m 1 Q S w U G A A A A A A M A A w D C A A A A 8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w k A A A A A A A A B C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U 2 J T l D J U F B J U U 2 J T g 5 J T k 1 J U U 5 J T g 3 J T k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V U M D A 6 M j A 6 M j A u O T U x M j c z O F o i I C 8 + P E V u d H J 5 I F R 5 c G U 9 I k Z p b G x D b 2 x 1 b W 5 U e X B l c y I g V m F s d W U 9 I n N C Z z 0 9 I i A v P j x F b n R y e S B U e X B l P S J G a W x s Q 2 9 s d W 1 u T m F t Z X M i I F Z h b H V l P S J z W y Z x d W 9 0 O + a c q u a J l e m H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c q u a J l e m H k S / l p I n m m 7 T j g Z X j g o z j g Z / l n o s u e + a c q u a J l e m H k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n K r m i Z X p h 5 E v 5 a S J 5 p u 0 4 4 G V 4 4 K M 4 4 G f 5 Z 6 L L n v m n K r m i Z X p h 5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i U 5 Q y V B Q S V F N i U 4 O S U 5 N S V F O S U 4 N y U 5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U M l Q U E l R T Y l O D k l O T U l R T k l O D c l O T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n X y p y + 3 j B E p s a p n E R w u v M A A A A A A g A A A A A A A 2 Y A A M A A A A A Q A A A A 5 r 0 B X d E 5 V f Q b P f o b X q Y F T g A A A A A E g A A A o A A A A B A A A A D / 7 J v c q Q 3 L Y 1 7 M f 5 y 0 x 0 k X U A A A A A / 0 f M g n e q D 4 R k P I e 5 h B 9 H 4 1 h y P x Z h s r u 2 E P 1 W y o v 0 / O J 0 K E x c a O o a x I m F m g P j d T t X f S Q S V E w a x i i o o S 0 E E 8 f 8 a H V r n + T 2 V N z 0 i f N 5 N 2 F u 8 q F A A A A C D M 5 6 K 8 Q C y B o U s 7 9 o o q d g n B N I C S < / D a t a M a s h u p > 
</file>

<file path=customXml/itemProps1.xml><?xml version="1.0" encoding="utf-8"?>
<ds:datastoreItem xmlns:ds="http://schemas.openxmlformats.org/officeDocument/2006/customXml" ds:itemID="{879262C6-5632-4AB3-848D-92AF355A55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記入方法</vt:lpstr>
      <vt:lpstr>納品書</vt:lpstr>
      <vt:lpstr>請求書</vt:lpstr>
      <vt:lpstr>納品書（控）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県立光風病院</dc:creator>
  <cp:lastModifiedBy> </cp:lastModifiedBy>
  <cp:lastPrinted>2023-08-30T04:53:39Z</cp:lastPrinted>
  <dcterms:created xsi:type="dcterms:W3CDTF">2002-03-31T08:43:00Z</dcterms:created>
  <dcterms:modified xsi:type="dcterms:W3CDTF">2023-10-03T03:10:01Z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EAF92BDEC76D4D7A8D6F4BAFE896149B</vt:lpwstr>
  </property>
  <property fmtid="{D5CDD505-2E9C-101B-9397-08002B2CF9AE}" pid="3" name="KSOProductBuildVer">
    <vt:lpwstr>1041-11.8.2.8500</vt:lpwstr>
  </property>
</Properties>
</file>